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xVDFhJDx5RrkQvU/AQkCGqj5adsTMMhKQHdZF9/b0T9FWy4sb9Wx0lOK/vN/W5IdbESqctVz0we7F1GR/Q9uHw==" workbookSaltValue="5tR76WCnQGGJq7zWxjmW5w==" workbookSpinCount="100000" lockStructure="1"/>
  <bookViews>
    <workbookView xWindow="0" yWindow="0" windowWidth="22260" windowHeight="12650" firstSheet="7" activeTab="12"/>
  </bookViews>
  <sheets>
    <sheet name="DIAGNOSTIC" sheetId="23" r:id="rId1"/>
    <sheet name="(pédo)Psychiatres" sheetId="20" r:id="rId2"/>
    <sheet name="Neuropédiatres" sheetId="19" r:id="rId3"/>
    <sheet name="Dentistes" sheetId="26" r:id="rId4"/>
    <sheet name="Psychologues" sheetId="17" r:id="rId5"/>
    <sheet name="Neuropsychologues" sheetId="7" r:id="rId6"/>
    <sheet name="Logopèdes" sheetId="28" r:id="rId7"/>
    <sheet name="Kinésithérapeutes" sheetId="22" r:id="rId8"/>
    <sheet name="Sexologues" sheetId="8" r:id="rId9"/>
    <sheet name="Sophrologues" sheetId="10" r:id="rId10"/>
    <sheet name="Massothérapeutes" sheetId="14" r:id="rId11"/>
    <sheet name="Coachs" sheetId="18" r:id="rId12"/>
    <sheet name="Sage-Femme" sheetId="21" r:id="rId13"/>
  </sheets>
  <definedNames>
    <definedName name="_xlnm._FilterDatabase" localSheetId="4" hidden="1">Psychologues!$J$1:$J$83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4" i="17" l="1"/>
  <c r="F6" i="17"/>
  <c r="F14" i="17"/>
  <c r="F33" i="17"/>
  <c r="F86" i="17"/>
  <c r="F34" i="17"/>
  <c r="F8" i="17"/>
  <c r="F56" i="17"/>
  <c r="F92" i="17"/>
  <c r="F39" i="17"/>
  <c r="F46" i="17"/>
  <c r="F50" i="17"/>
  <c r="F51" i="17"/>
  <c r="F23" i="17"/>
  <c r="F70" i="17"/>
  <c r="F93" i="17"/>
  <c r="F87" i="17"/>
  <c r="F43" i="17"/>
  <c r="F89" i="17"/>
  <c r="F35" i="17"/>
  <c r="F38" i="17"/>
  <c r="F53" i="17"/>
  <c r="F85" i="17"/>
  <c r="F20" i="17"/>
  <c r="F36" i="17"/>
  <c r="F55" i="17"/>
  <c r="F42" i="17"/>
  <c r="F2" i="17"/>
  <c r="F12" i="17"/>
  <c r="F25" i="17"/>
  <c r="F27" i="17"/>
  <c r="F68" i="17"/>
  <c r="F11" i="17"/>
  <c r="F79" i="17"/>
  <c r="F9" i="17"/>
  <c r="F26" i="17"/>
  <c r="F29" i="17"/>
  <c r="F62" i="17"/>
  <c r="F71" i="17"/>
  <c r="F73" i="17"/>
  <c r="F66" i="17"/>
  <c r="F44" i="17"/>
  <c r="F30" i="17"/>
  <c r="F90" i="17"/>
  <c r="F28" i="17"/>
  <c r="F63" i="17"/>
  <c r="F57" i="17"/>
  <c r="F48" i="17"/>
  <c r="F61" i="17"/>
  <c r="F10" i="17"/>
  <c r="F88" i="17"/>
  <c r="F17" i="17"/>
  <c r="F72" i="17"/>
  <c r="F15" i="17"/>
  <c r="F18" i="17"/>
  <c r="F74" i="17"/>
  <c r="F19" i="17"/>
  <c r="F32" i="17"/>
  <c r="F45" i="17"/>
  <c r="F40" i="17"/>
  <c r="F13" i="17"/>
  <c r="F16" i="17"/>
  <c r="F76" i="17"/>
  <c r="F24" i="17"/>
  <c r="F52" i="17"/>
  <c r="F41" i="17"/>
  <c r="F3" i="17"/>
  <c r="F49" i="17"/>
  <c r="F7" i="17"/>
  <c r="F31" i="17"/>
  <c r="F75" i="17"/>
  <c r="F59" i="17"/>
  <c r="F4" i="17"/>
  <c r="F67" i="17"/>
  <c r="F37" i="17"/>
  <c r="F69" i="17"/>
  <c r="F60" i="17"/>
  <c r="F21" i="17"/>
  <c r="F22" i="17"/>
  <c r="F81" i="17"/>
  <c r="F5" i="17"/>
  <c r="F47" i="17"/>
  <c r="F77" i="17"/>
  <c r="F78" i="17"/>
  <c r="F80" i="17"/>
  <c r="F82" i="17"/>
  <c r="F83" i="17"/>
  <c r="F84" i="17"/>
  <c r="F91" i="17"/>
  <c r="F58" i="17"/>
  <c r="F64" i="17"/>
  <c r="F65" i="17"/>
  <c r="E94" i="17"/>
  <c r="E6" i="17"/>
  <c r="E14" i="17"/>
  <c r="E33" i="17"/>
  <c r="E86" i="17"/>
  <c r="E34" i="17"/>
  <c r="E8" i="17"/>
  <c r="E56" i="17"/>
  <c r="E92" i="17"/>
  <c r="E39" i="17"/>
  <c r="E46" i="17"/>
  <c r="E50" i="17"/>
  <c r="E51" i="17"/>
  <c r="E23" i="17"/>
  <c r="E70" i="17"/>
  <c r="E93" i="17"/>
  <c r="E87" i="17"/>
  <c r="E43" i="17"/>
  <c r="E89" i="17"/>
  <c r="E35" i="17"/>
  <c r="E38" i="17"/>
  <c r="E53" i="17"/>
  <c r="E85" i="17"/>
  <c r="E20" i="17"/>
  <c r="E36" i="17"/>
  <c r="E55" i="17"/>
  <c r="E42" i="17"/>
  <c r="E2" i="17"/>
  <c r="E12" i="17"/>
  <c r="E25" i="17"/>
  <c r="E27" i="17"/>
  <c r="E68" i="17"/>
  <c r="E11" i="17"/>
  <c r="E79" i="17"/>
  <c r="E9" i="17"/>
  <c r="E26" i="17"/>
  <c r="E29" i="17"/>
  <c r="E62" i="17"/>
  <c r="E71" i="17"/>
  <c r="E73" i="17"/>
  <c r="E66" i="17"/>
  <c r="E44" i="17"/>
  <c r="E30" i="17"/>
  <c r="E90" i="17"/>
  <c r="E28" i="17"/>
  <c r="E63" i="17"/>
  <c r="E57" i="17"/>
  <c r="E48" i="17"/>
  <c r="E61" i="17"/>
  <c r="E10" i="17"/>
  <c r="E88" i="17"/>
  <c r="E17" i="17"/>
  <c r="E72" i="17"/>
  <c r="E15" i="17"/>
  <c r="E18" i="17"/>
  <c r="E74" i="17"/>
  <c r="E19" i="17"/>
  <c r="E32" i="17"/>
  <c r="E45" i="17"/>
  <c r="E40" i="17"/>
  <c r="E13" i="17"/>
  <c r="E16" i="17"/>
  <c r="E76" i="17"/>
  <c r="E24" i="17"/>
  <c r="E52" i="17"/>
  <c r="E41" i="17"/>
  <c r="E3" i="17"/>
  <c r="E49" i="17"/>
  <c r="E7" i="17"/>
  <c r="E31" i="17"/>
  <c r="E75" i="17"/>
  <c r="E59" i="17"/>
  <c r="E4" i="17"/>
  <c r="E67" i="17"/>
  <c r="E37" i="17"/>
  <c r="E69" i="17"/>
  <c r="E60" i="17"/>
  <c r="E21" i="17"/>
  <c r="E22" i="17"/>
  <c r="E81" i="17"/>
  <c r="E5" i="17"/>
  <c r="E47" i="17"/>
  <c r="E77" i="17"/>
  <c r="E78" i="17"/>
  <c r="E80" i="17"/>
  <c r="E82" i="17"/>
  <c r="E83" i="17"/>
  <c r="E84" i="17"/>
  <c r="E91" i="17"/>
  <c r="E58" i="17"/>
  <c r="E64" i="17"/>
  <c r="E65" i="17"/>
  <c r="F54" i="17"/>
  <c r="E54" i="17"/>
  <c r="G54" i="17"/>
  <c r="F2" i="28" l="1"/>
  <c r="G2" i="28"/>
  <c r="H2" i="28"/>
  <c r="F3" i="28"/>
  <c r="G3" i="28"/>
  <c r="H3" i="28"/>
  <c r="F4" i="28"/>
  <c r="G4" i="28"/>
  <c r="H4" i="28"/>
  <c r="F5" i="28"/>
  <c r="G5" i="28"/>
  <c r="H5" i="28"/>
  <c r="F6" i="28"/>
  <c r="G6" i="28"/>
  <c r="H6" i="28"/>
  <c r="F7" i="28"/>
  <c r="G7" i="28"/>
  <c r="H7" i="28"/>
  <c r="F8" i="28"/>
  <c r="G8" i="28"/>
  <c r="H8" i="28"/>
  <c r="F9" i="28"/>
  <c r="G9" i="28"/>
  <c r="H9" i="28"/>
  <c r="F10" i="28"/>
  <c r="G10" i="28"/>
  <c r="H10" i="28"/>
  <c r="F11" i="28"/>
  <c r="G11" i="28"/>
  <c r="H11" i="28"/>
  <c r="F12" i="28"/>
  <c r="G12" i="28"/>
  <c r="H12" i="28"/>
  <c r="F13" i="28"/>
  <c r="G13" i="28"/>
  <c r="H13" i="28"/>
  <c r="F14" i="28"/>
  <c r="G14" i="28"/>
  <c r="H14" i="28"/>
  <c r="F15" i="28"/>
  <c r="G15" i="28"/>
  <c r="H15" i="28"/>
  <c r="F16" i="28"/>
  <c r="G16" i="28"/>
  <c r="H16" i="28"/>
  <c r="F17" i="28"/>
  <c r="G17" i="28"/>
  <c r="H17" i="28"/>
  <c r="F18" i="28"/>
  <c r="G18" i="28"/>
  <c r="H18" i="28"/>
  <c r="F19" i="28"/>
  <c r="G19" i="28"/>
  <c r="H19" i="28"/>
  <c r="F20" i="28"/>
  <c r="G20" i="28"/>
  <c r="H20" i="28"/>
  <c r="F21" i="28"/>
  <c r="G21" i="28"/>
  <c r="H21" i="28"/>
  <c r="F22" i="28"/>
  <c r="G22" i="28"/>
  <c r="H22" i="28"/>
  <c r="F23" i="28"/>
  <c r="G23" i="28"/>
  <c r="H23" i="28"/>
  <c r="F24" i="28"/>
  <c r="G24" i="28"/>
  <c r="H24" i="28"/>
  <c r="F25" i="28"/>
  <c r="G25" i="28"/>
  <c r="H25" i="28"/>
  <c r="F26" i="28"/>
  <c r="G26" i="28"/>
  <c r="H26" i="28"/>
  <c r="F27" i="28"/>
  <c r="G27" i="28"/>
  <c r="H27" i="28"/>
  <c r="F28" i="28"/>
  <c r="G28" i="28"/>
  <c r="H28" i="28"/>
  <c r="F29" i="28"/>
  <c r="G29" i="28"/>
  <c r="H29" i="28"/>
  <c r="F30" i="28"/>
  <c r="G30" i="28"/>
  <c r="H30" i="28"/>
  <c r="F31" i="28"/>
  <c r="G31" i="28"/>
  <c r="H31" i="28"/>
  <c r="F32" i="28"/>
  <c r="G32" i="28"/>
  <c r="H32" i="28"/>
  <c r="F33" i="28"/>
  <c r="G33" i="28"/>
  <c r="H33" i="28"/>
  <c r="F34" i="28"/>
  <c r="G34" i="28"/>
  <c r="H34" i="28"/>
  <c r="F35" i="28"/>
  <c r="G35" i="28"/>
  <c r="H35" i="28"/>
  <c r="F36" i="28"/>
  <c r="G36" i="28"/>
  <c r="H36" i="28"/>
  <c r="F37" i="28"/>
  <c r="G37" i="28"/>
  <c r="H37" i="28"/>
  <c r="F38" i="28"/>
  <c r="G38" i="28"/>
  <c r="H38" i="28"/>
  <c r="F39" i="28"/>
  <c r="G39" i="28"/>
  <c r="H39" i="28"/>
  <c r="F40" i="28"/>
  <c r="G40" i="28"/>
  <c r="H40" i="28"/>
  <c r="F41" i="28"/>
  <c r="G41" i="28"/>
  <c r="H41" i="28"/>
  <c r="F42" i="28"/>
  <c r="G42" i="28"/>
  <c r="H42" i="28"/>
  <c r="F43" i="28"/>
  <c r="G43" i="28"/>
  <c r="H43" i="28"/>
  <c r="F44" i="28"/>
  <c r="G44" i="28"/>
  <c r="H44" i="28"/>
  <c r="F45" i="28"/>
  <c r="G45" i="28"/>
  <c r="H45" i="28"/>
  <c r="F46" i="28"/>
  <c r="G46" i="28"/>
  <c r="H46" i="28"/>
  <c r="F47" i="28"/>
  <c r="G47" i="28"/>
  <c r="H47" i="28"/>
  <c r="F48" i="28"/>
  <c r="G48" i="28"/>
  <c r="H48" i="28"/>
  <c r="F49" i="28"/>
  <c r="G49" i="28"/>
  <c r="H49" i="28"/>
  <c r="F50" i="28"/>
  <c r="G50" i="28"/>
  <c r="H50" i="28"/>
  <c r="F51" i="28"/>
  <c r="G51" i="28"/>
  <c r="H51" i="28"/>
  <c r="F52" i="28"/>
  <c r="G52" i="28"/>
  <c r="H52" i="28"/>
  <c r="F53" i="28"/>
  <c r="G53" i="28"/>
  <c r="H53" i="28"/>
  <c r="F54" i="28"/>
  <c r="G54" i="28"/>
  <c r="H54" i="28"/>
  <c r="F55" i="28"/>
  <c r="G55" i="28"/>
  <c r="H55" i="28"/>
  <c r="F56" i="28"/>
  <c r="G56" i="28"/>
  <c r="H56" i="28"/>
  <c r="F57" i="28"/>
  <c r="G57" i="28"/>
  <c r="H57" i="28"/>
  <c r="F58" i="28"/>
  <c r="G58" i="28"/>
  <c r="H58" i="28"/>
  <c r="F59" i="28"/>
  <c r="G59" i="28"/>
  <c r="H59" i="28"/>
  <c r="F60" i="28"/>
  <c r="G60" i="28"/>
  <c r="H60" i="28"/>
  <c r="F61" i="28"/>
  <c r="G61" i="28"/>
  <c r="H61" i="28"/>
  <c r="F62" i="28"/>
  <c r="G62" i="28"/>
  <c r="H62" i="28"/>
  <c r="F63" i="28"/>
  <c r="G63" i="28"/>
  <c r="H63" i="28"/>
  <c r="F64" i="28"/>
  <c r="G64" i="28"/>
  <c r="H64" i="28"/>
  <c r="F65" i="28"/>
  <c r="G65" i="28"/>
  <c r="H65" i="28"/>
  <c r="F66" i="28"/>
  <c r="G66" i="28"/>
  <c r="H66" i="28"/>
  <c r="F67" i="28"/>
  <c r="G67" i="28"/>
  <c r="H67" i="28"/>
  <c r="F68" i="28"/>
  <c r="G68" i="28"/>
  <c r="H68" i="28"/>
  <c r="F69" i="28"/>
  <c r="G69" i="28"/>
  <c r="H69" i="28"/>
  <c r="F70" i="28"/>
  <c r="G70" i="28"/>
  <c r="H70" i="28"/>
  <c r="F71" i="28"/>
  <c r="G71" i="28"/>
  <c r="H71" i="28"/>
  <c r="F72" i="28"/>
  <c r="G72" i="28"/>
  <c r="H72" i="28"/>
  <c r="F73" i="28"/>
  <c r="G73" i="28"/>
  <c r="H73" i="28"/>
  <c r="F74" i="28"/>
  <c r="G74" i="28"/>
  <c r="H74" i="28"/>
  <c r="F75" i="28"/>
  <c r="G75" i="28"/>
  <c r="H75" i="28"/>
  <c r="F76" i="28"/>
  <c r="G76" i="28"/>
  <c r="H76" i="28"/>
  <c r="F77" i="28"/>
  <c r="G77" i="28"/>
  <c r="H77" i="28"/>
  <c r="F78" i="28"/>
  <c r="G78" i="28"/>
  <c r="H78" i="28"/>
  <c r="F79" i="28"/>
  <c r="G79" i="28"/>
  <c r="H79" i="28"/>
  <c r="F80" i="28"/>
  <c r="G80" i="28"/>
  <c r="H80" i="28"/>
  <c r="F81" i="28"/>
  <c r="G81" i="28"/>
  <c r="H81" i="28"/>
  <c r="F82" i="28"/>
  <c r="G82" i="28"/>
  <c r="H82" i="28"/>
  <c r="F83" i="28"/>
  <c r="G83" i="28"/>
  <c r="H83" i="28"/>
  <c r="F84" i="28"/>
  <c r="G84" i="28"/>
  <c r="H84" i="28"/>
  <c r="F85" i="28"/>
  <c r="G85" i="28"/>
  <c r="H85" i="28"/>
  <c r="F86" i="28"/>
  <c r="G86" i="28"/>
  <c r="H86" i="28"/>
  <c r="F87" i="28"/>
  <c r="G87" i="28"/>
  <c r="H87" i="28"/>
  <c r="F88" i="28"/>
  <c r="G88" i="28"/>
  <c r="H88" i="28"/>
  <c r="F89" i="28"/>
  <c r="G89" i="28"/>
  <c r="H89" i="28"/>
  <c r="F90" i="28"/>
  <c r="G90" i="28"/>
  <c r="H90" i="28"/>
  <c r="F91" i="28"/>
  <c r="G91" i="28"/>
  <c r="H91" i="28"/>
  <c r="F92" i="28"/>
  <c r="G92" i="28"/>
  <c r="H92" i="28"/>
  <c r="F93" i="28"/>
  <c r="G93" i="28"/>
  <c r="H93" i="28"/>
  <c r="F94" i="28"/>
  <c r="G94" i="28"/>
  <c r="H94" i="28"/>
  <c r="F95" i="28"/>
  <c r="G95" i="28"/>
  <c r="H95" i="28"/>
  <c r="F96" i="28"/>
  <c r="G96" i="28"/>
  <c r="H96" i="28"/>
  <c r="F97" i="28"/>
  <c r="G97" i="28"/>
  <c r="H97" i="28"/>
  <c r="F98" i="28"/>
  <c r="G98" i="28"/>
  <c r="H98" i="28"/>
  <c r="F99" i="28"/>
  <c r="G99" i="28"/>
  <c r="H99" i="28"/>
  <c r="F100" i="28"/>
  <c r="G100" i="28"/>
  <c r="H100" i="28"/>
  <c r="F101" i="28"/>
  <c r="G101" i="28"/>
  <c r="H101" i="28"/>
  <c r="F102" i="28"/>
  <c r="G102" i="28"/>
  <c r="H102" i="28"/>
  <c r="F103" i="28"/>
  <c r="G103" i="28"/>
  <c r="H103" i="28"/>
  <c r="F104" i="28"/>
  <c r="G104" i="28"/>
  <c r="H104" i="28"/>
  <c r="F106" i="28"/>
  <c r="G106" i="28"/>
  <c r="H106" i="28"/>
  <c r="F107" i="28"/>
  <c r="G107" i="28"/>
  <c r="H107" i="28"/>
  <c r="F108" i="28"/>
  <c r="G108" i="28"/>
  <c r="H108" i="28"/>
  <c r="F109" i="28"/>
  <c r="G109" i="28"/>
  <c r="H109" i="28"/>
  <c r="F110" i="28"/>
  <c r="G110" i="28"/>
  <c r="H110" i="28"/>
  <c r="F111" i="28"/>
  <c r="G111" i="28"/>
  <c r="H111" i="28"/>
  <c r="F112" i="28"/>
  <c r="G112" i="28"/>
  <c r="H112" i="28"/>
  <c r="F113" i="28"/>
  <c r="G113" i="28"/>
  <c r="H113" i="28"/>
  <c r="F114" i="28"/>
  <c r="G114" i="28"/>
  <c r="H114" i="28"/>
  <c r="F115" i="28"/>
  <c r="G115" i="28"/>
  <c r="H115" i="28"/>
  <c r="F116" i="28"/>
  <c r="G116" i="28"/>
  <c r="H116" i="28"/>
  <c r="F117" i="28"/>
  <c r="G117" i="28"/>
  <c r="H117" i="28"/>
  <c r="F118" i="28"/>
  <c r="G118" i="28"/>
  <c r="H118" i="28"/>
  <c r="F119" i="28"/>
  <c r="G119" i="28"/>
  <c r="H119" i="28"/>
  <c r="F120" i="28"/>
  <c r="G120" i="28"/>
  <c r="H120" i="28"/>
  <c r="F121" i="28"/>
  <c r="G121" i="28"/>
  <c r="H121" i="28"/>
  <c r="F122" i="28"/>
  <c r="G122" i="28"/>
  <c r="H122" i="28"/>
  <c r="F123" i="28"/>
  <c r="G123" i="28"/>
  <c r="H123" i="28"/>
  <c r="F124" i="28"/>
  <c r="G124" i="28"/>
  <c r="H124" i="28"/>
  <c r="F125" i="28"/>
  <c r="G125" i="28"/>
  <c r="H125" i="28"/>
  <c r="F126" i="28"/>
  <c r="G126" i="28"/>
  <c r="H126" i="28"/>
  <c r="F127" i="28"/>
  <c r="G127" i="28"/>
  <c r="H127" i="28"/>
  <c r="F128" i="28"/>
  <c r="G128" i="28"/>
  <c r="H128" i="28"/>
  <c r="F129" i="28"/>
  <c r="G129" i="28"/>
  <c r="H129" i="28"/>
  <c r="F130" i="28"/>
  <c r="G130" i="28"/>
  <c r="H130" i="28"/>
  <c r="F131" i="28"/>
  <c r="G131" i="28"/>
  <c r="H131" i="28"/>
  <c r="F132" i="28"/>
  <c r="G132" i="28"/>
  <c r="H132" i="28"/>
  <c r="F133" i="28"/>
  <c r="G133" i="28"/>
  <c r="H133" i="28"/>
  <c r="F134" i="28"/>
  <c r="G134" i="28"/>
  <c r="H134" i="28"/>
  <c r="F135" i="28"/>
  <c r="G135" i="28"/>
  <c r="H135" i="28"/>
  <c r="F136" i="28"/>
  <c r="G136" i="28"/>
  <c r="H136" i="28"/>
  <c r="F137" i="28"/>
  <c r="G137" i="28"/>
  <c r="H137" i="28"/>
  <c r="F138" i="28"/>
  <c r="G138" i="28"/>
  <c r="H138" i="28"/>
  <c r="F139" i="28"/>
  <c r="G139" i="28"/>
  <c r="H139" i="28"/>
  <c r="F140" i="28"/>
  <c r="G140" i="28"/>
  <c r="H140" i="28"/>
  <c r="F141" i="28"/>
  <c r="G141" i="28"/>
  <c r="H141" i="28"/>
  <c r="F142" i="28"/>
  <c r="G142" i="28"/>
  <c r="H142" i="28"/>
  <c r="F143" i="28"/>
  <c r="G143" i="28"/>
  <c r="H143" i="28"/>
  <c r="F144" i="28"/>
  <c r="G144" i="28"/>
  <c r="H144" i="28"/>
  <c r="F145" i="28"/>
  <c r="G145" i="28"/>
  <c r="H145" i="28"/>
  <c r="F146" i="28"/>
  <c r="G146" i="28"/>
  <c r="H146" i="28"/>
  <c r="F147" i="28"/>
  <c r="G147" i="28"/>
  <c r="H147" i="28"/>
  <c r="F148" i="28"/>
  <c r="G148" i="28"/>
  <c r="H148" i="28"/>
  <c r="F149" i="28"/>
  <c r="G149" i="28"/>
  <c r="H149" i="28"/>
  <c r="F150" i="28"/>
  <c r="G150" i="28"/>
  <c r="H150" i="28"/>
  <c r="F151" i="28"/>
  <c r="G151" i="28"/>
  <c r="H151" i="28"/>
  <c r="F152" i="28"/>
  <c r="G152" i="28"/>
  <c r="H152" i="28"/>
  <c r="F153" i="28"/>
  <c r="G153" i="28"/>
  <c r="H153" i="28"/>
  <c r="F154" i="28"/>
  <c r="G154" i="28"/>
  <c r="H154" i="28"/>
  <c r="F155" i="28"/>
  <c r="G155" i="28"/>
  <c r="H155" i="28"/>
  <c r="F156" i="28"/>
  <c r="G156" i="28"/>
  <c r="H156" i="28"/>
  <c r="F157" i="28"/>
  <c r="G157" i="28"/>
  <c r="H157" i="28"/>
  <c r="F158" i="28"/>
  <c r="G158" i="28"/>
  <c r="H158" i="28"/>
  <c r="F159" i="28"/>
  <c r="G159" i="28"/>
  <c r="H159" i="28"/>
  <c r="F160" i="28"/>
  <c r="G160" i="28"/>
  <c r="H160" i="28"/>
  <c r="F161" i="28"/>
  <c r="G161" i="28"/>
  <c r="H161" i="28"/>
  <c r="F162" i="28"/>
  <c r="G162" i="28"/>
  <c r="H162" i="28"/>
  <c r="F163" i="28"/>
  <c r="G163" i="28"/>
  <c r="H163" i="28"/>
  <c r="F164" i="28"/>
  <c r="G164" i="28"/>
  <c r="H164" i="28"/>
  <c r="F165" i="28"/>
  <c r="G165" i="28"/>
  <c r="H165" i="28"/>
  <c r="F166" i="28"/>
  <c r="G166" i="28"/>
  <c r="H166" i="28"/>
  <c r="F167" i="28"/>
  <c r="G167" i="28"/>
  <c r="H167" i="28"/>
  <c r="F168" i="28"/>
  <c r="G168" i="28"/>
  <c r="H168" i="28"/>
  <c r="F169" i="28"/>
  <c r="G169" i="28"/>
  <c r="H169" i="28"/>
  <c r="F170" i="28"/>
  <c r="G170" i="28"/>
  <c r="H170" i="28"/>
  <c r="F171" i="28"/>
  <c r="G171" i="28"/>
  <c r="H171" i="28"/>
  <c r="F172" i="28"/>
  <c r="G172" i="28"/>
  <c r="H172" i="28"/>
  <c r="F173" i="28"/>
  <c r="G173" i="28"/>
  <c r="H173" i="28"/>
  <c r="F174" i="28"/>
  <c r="G174" i="28"/>
  <c r="H174" i="28"/>
  <c r="F175" i="28"/>
  <c r="G175" i="28"/>
  <c r="H175" i="28"/>
  <c r="F176" i="28"/>
  <c r="G176" i="28"/>
  <c r="H176" i="28"/>
  <c r="F177" i="28"/>
  <c r="G177" i="28"/>
  <c r="H177" i="28"/>
  <c r="F178" i="28"/>
  <c r="G178" i="28"/>
  <c r="H178" i="28"/>
  <c r="F179" i="28"/>
  <c r="G179" i="28"/>
  <c r="H179" i="28"/>
  <c r="F180" i="28"/>
  <c r="G180" i="28"/>
  <c r="H180" i="28"/>
  <c r="F181" i="28"/>
  <c r="G181" i="28"/>
  <c r="H181" i="28"/>
  <c r="G64" i="17" l="1"/>
  <c r="G65" i="17"/>
  <c r="G58" i="17"/>
  <c r="G91" i="17"/>
  <c r="G82" i="17"/>
  <c r="G83" i="17"/>
  <c r="G84" i="17"/>
  <c r="G80" i="17"/>
  <c r="G77" i="17"/>
  <c r="G78" i="17"/>
  <c r="G47" i="17"/>
  <c r="G2" i="17" l="1"/>
  <c r="G3" i="17"/>
  <c r="G9" i="17"/>
  <c r="G10" i="17"/>
  <c r="G11" i="17"/>
  <c r="G12" i="17"/>
  <c r="G13" i="17"/>
  <c r="G15" i="17"/>
  <c r="G16" i="17"/>
  <c r="G14" i="17"/>
  <c r="G19" i="17"/>
  <c r="G17" i="17"/>
  <c r="G18" i="17"/>
  <c r="G20" i="17"/>
  <c r="G21" i="17"/>
  <c r="G22" i="17"/>
  <c r="G23" i="17"/>
  <c r="G24" i="17"/>
  <c r="G25" i="17"/>
  <c r="G26" i="17"/>
  <c r="G27" i="17"/>
  <c r="G28" i="17"/>
  <c r="G29" i="17"/>
  <c r="G30" i="17"/>
  <c r="G32" i="17"/>
  <c r="G35" i="17"/>
  <c r="G34" i="17"/>
  <c r="G33" i="17"/>
  <c r="G36" i="17"/>
  <c r="G38" i="17"/>
  <c r="G39" i="17"/>
  <c r="G40" i="17"/>
  <c r="G43" i="17"/>
  <c r="G44" i="17"/>
  <c r="G45" i="17"/>
  <c r="G46" i="17"/>
  <c r="G48" i="17"/>
  <c r="G49" i="17"/>
  <c r="G50" i="17"/>
  <c r="G53" i="17"/>
  <c r="G55" i="17"/>
  <c r="G57" i="17"/>
  <c r="G62" i="17"/>
  <c r="G63" i="17"/>
  <c r="G67" i="17"/>
  <c r="G68" i="17"/>
  <c r="G69" i="17"/>
  <c r="G70" i="17"/>
  <c r="G72" i="17"/>
  <c r="G71" i="17"/>
  <c r="G75" i="17"/>
  <c r="G73" i="17"/>
  <c r="G74" i="17"/>
  <c r="G76" i="17"/>
  <c r="G85" i="17"/>
  <c r="G88" i="17"/>
  <c r="G89" i="17"/>
  <c r="G90" i="17"/>
  <c r="G92" i="17"/>
  <c r="G93" i="17"/>
  <c r="G87" i="17"/>
  <c r="G7" i="17"/>
  <c r="G8" i="17"/>
  <c r="G6" i="17"/>
  <c r="G5" i="17"/>
  <c r="G31" i="17"/>
  <c r="G37" i="17"/>
  <c r="G42" i="17"/>
  <c r="G59" i="17"/>
  <c r="G61" i="17"/>
  <c r="G66" i="17"/>
  <c r="G81" i="17"/>
  <c r="G86" i="17"/>
  <c r="G94" i="17"/>
  <c r="G41" i="17"/>
  <c r="G51" i="17"/>
  <c r="G52" i="17"/>
  <c r="G56" i="17"/>
  <c r="G60" i="17"/>
  <c r="G79" i="17"/>
  <c r="G4" i="17"/>
  <c r="E15" i="20" l="1"/>
  <c r="E12" i="20"/>
  <c r="E5" i="20"/>
  <c r="E29" i="20"/>
  <c r="E2" i="20"/>
  <c r="E19" i="20"/>
  <c r="E20" i="20"/>
  <c r="E6" i="20"/>
  <c r="E11" i="20"/>
  <c r="E18" i="20"/>
  <c r="E32" i="20"/>
  <c r="E8" i="20"/>
  <c r="E4" i="20"/>
  <c r="E21" i="20"/>
  <c r="E13" i="20"/>
  <c r="E31" i="20"/>
  <c r="E10" i="20"/>
  <c r="E17" i="20"/>
  <c r="E23" i="20" l="1"/>
  <c r="E9" i="20"/>
  <c r="E24" i="20"/>
  <c r="E25" i="20"/>
  <c r="E26" i="20"/>
  <c r="E28" i="20"/>
  <c r="E27" i="20"/>
  <c r="E22" i="20"/>
  <c r="E30" i="20"/>
  <c r="E7" i="20"/>
  <c r="E3" i="20"/>
  <c r="E14" i="20"/>
  <c r="E35" i="23"/>
  <c r="E34" i="23"/>
  <c r="E33" i="23"/>
  <c r="E32" i="23"/>
  <c r="E39" i="23"/>
  <c r="E40" i="23"/>
  <c r="E41" i="23"/>
  <c r="E42" i="23"/>
  <c r="E43" i="23"/>
  <c r="E31" i="23"/>
  <c r="E30" i="23"/>
  <c r="E36" i="23"/>
  <c r="E37" i="23"/>
  <c r="E38" i="23"/>
  <c r="E29" i="23"/>
  <c r="E28" i="23"/>
  <c r="E27" i="23"/>
  <c r="E26" i="23"/>
  <c r="E25" i="23"/>
  <c r="E24" i="23"/>
  <c r="E23" i="23"/>
  <c r="E22" i="23"/>
  <c r="E3" i="23"/>
  <c r="E4" i="23"/>
  <c r="E5" i="23"/>
  <c r="E6" i="23"/>
  <c r="E7" i="23"/>
  <c r="E8" i="23"/>
  <c r="E9" i="23"/>
  <c r="E10" i="23"/>
  <c r="E11" i="23"/>
  <c r="E12" i="23"/>
  <c r="E13" i="23"/>
  <c r="E14" i="23"/>
  <c r="E15" i="23"/>
  <c r="E16" i="23"/>
  <c r="E17" i="23"/>
  <c r="E18" i="23"/>
  <c r="E19" i="23"/>
  <c r="E20" i="23"/>
  <c r="E21" i="23"/>
  <c r="E2" i="23"/>
</calcChain>
</file>

<file path=xl/comments1.xml><?xml version="1.0" encoding="utf-8"?>
<comments xmlns="http://schemas.openxmlformats.org/spreadsheetml/2006/main">
  <authors>
    <author>Auteur</author>
  </authors>
  <commentList>
    <comment ref="A11" authorId="0" shapeId="0">
      <text>
        <r>
          <rPr>
            <b/>
            <sz val="9"/>
            <color indexed="81"/>
            <rFont val="Tahoma"/>
            <family val="2"/>
          </rPr>
          <t>Auteur:</t>
        </r>
        <r>
          <rPr>
            <sz val="9"/>
            <color indexed="81"/>
            <rFont val="Tahoma"/>
            <family val="2"/>
          </rPr>
          <t xml:space="preserve">
A vérifier</t>
        </r>
      </text>
    </comment>
    <comment ref="A17" authorId="0" shapeId="0">
      <text>
        <r>
          <rPr>
            <b/>
            <sz val="9"/>
            <color indexed="81"/>
            <rFont val="Tahoma"/>
            <family val="2"/>
          </rPr>
          <t>Auteur:</t>
        </r>
        <r>
          <rPr>
            <sz val="9"/>
            <color indexed="81"/>
            <rFont val="Tahoma"/>
            <family val="2"/>
          </rPr>
          <t xml:space="preserve">
a vérifier</t>
        </r>
      </text>
    </comment>
    <comment ref="A21" authorId="0" shapeId="0">
      <text>
        <r>
          <rPr>
            <b/>
            <sz val="9"/>
            <color indexed="81"/>
            <rFont val="Tahoma"/>
            <family val="2"/>
          </rPr>
          <t>Auteur:</t>
        </r>
        <r>
          <rPr>
            <sz val="9"/>
            <color indexed="81"/>
            <rFont val="Tahoma"/>
            <family val="2"/>
          </rPr>
          <t xml:space="preserve">
a vérifier</t>
        </r>
      </text>
    </comment>
    <comment ref="A30" authorId="0" shapeId="0">
      <text>
        <r>
          <rPr>
            <b/>
            <sz val="9"/>
            <color indexed="81"/>
            <rFont val="Tahoma"/>
            <family val="2"/>
          </rPr>
          <t>Auteur:</t>
        </r>
        <r>
          <rPr>
            <sz val="9"/>
            <color indexed="81"/>
            <rFont val="Tahoma"/>
            <family val="2"/>
          </rPr>
          <t xml:space="preserve">
ne fait plus de diagnostic</t>
        </r>
      </text>
    </comment>
    <comment ref="A31" authorId="0" shapeId="0">
      <text>
        <r>
          <rPr>
            <b/>
            <sz val="9"/>
            <color indexed="81"/>
            <rFont val="Tahoma"/>
            <family val="2"/>
          </rPr>
          <t>Auteur:</t>
        </r>
        <r>
          <rPr>
            <sz val="9"/>
            <color indexed="81"/>
            <rFont val="Tahoma"/>
            <family val="2"/>
          </rPr>
          <t xml:space="preserve">
néerlandophone</t>
        </r>
      </text>
    </comment>
    <comment ref="A32" authorId="0" shapeId="0">
      <text>
        <r>
          <rPr>
            <b/>
            <sz val="9"/>
            <color indexed="81"/>
            <rFont val="Tahoma"/>
            <family val="2"/>
          </rPr>
          <t>Auteur:</t>
        </r>
        <r>
          <rPr>
            <sz val="9"/>
            <color indexed="81"/>
            <rFont val="Tahoma"/>
            <family val="2"/>
          </rPr>
          <t xml:space="preserve">
a vérifier</t>
        </r>
      </text>
    </comment>
  </commentList>
</comments>
</file>

<file path=xl/comments2.xml><?xml version="1.0" encoding="utf-8"?>
<comments xmlns="http://schemas.openxmlformats.org/spreadsheetml/2006/main">
  <authors>
    <author>Auteur</author>
  </authors>
  <commentList>
    <comment ref="A10" authorId="0" shapeId="0">
      <text>
        <r>
          <rPr>
            <b/>
            <sz val="9"/>
            <color indexed="81"/>
            <rFont val="Tahoma"/>
            <family val="2"/>
          </rPr>
          <t>Auteur:</t>
        </r>
        <r>
          <rPr>
            <sz val="9"/>
            <color indexed="81"/>
            <rFont val="Tahoma"/>
            <family val="2"/>
          </rPr>
          <t xml:space="preserve">
(pédo)psychiatre… erreur ?
</t>
        </r>
      </text>
    </comment>
  </commentList>
</comments>
</file>

<file path=xl/comments3.xml><?xml version="1.0" encoding="utf-8"?>
<comments xmlns="http://schemas.openxmlformats.org/spreadsheetml/2006/main">
  <authors>
    <author>Auteur</author>
  </authors>
  <commentList>
    <comment ref="I47" authorId="0" shapeId="0">
      <text>
        <r>
          <rPr>
            <b/>
            <sz val="9"/>
            <color indexed="81"/>
            <rFont val="Tahoma"/>
            <family val="2"/>
          </rPr>
          <t>Auteur:</t>
        </r>
        <r>
          <rPr>
            <sz val="9"/>
            <color indexed="81"/>
            <rFont val="Tahoma"/>
            <family val="2"/>
          </rPr>
          <t xml:space="preserve">
Et en ce qui concerne la convention avec Psynam, je suis conventionnée uniquement pour la prise en charge des troubles du comportement alimentaire. C'est donc dans le cadre de la convention Inami des TCA. Mais malheureusement, il n'y a que les diagnostiques d'Anorexie, Boulimie et Hyperphagie qui entrent dans cette conventionTCA. Et donc pas le diagnostic d'Arfid qui est courant pour les TSA.</t>
        </r>
      </text>
    </comment>
  </commentList>
</comments>
</file>

<file path=xl/comments4.xml><?xml version="1.0" encoding="utf-8"?>
<comments xmlns="http://schemas.openxmlformats.org/spreadsheetml/2006/main">
  <authors>
    <author>Auteur</author>
  </authors>
  <commentList>
    <comment ref="F1" authorId="0" shapeId="0">
      <text>
        <r>
          <rPr>
            <b/>
            <sz val="9"/>
            <color indexed="81"/>
            <rFont val="Tahoma"/>
            <family val="2"/>
          </rPr>
          <t>Auteur:</t>
        </r>
        <r>
          <rPr>
            <sz val="9"/>
            <color indexed="81"/>
            <rFont val="Tahoma"/>
            <family val="2"/>
          </rPr>
          <t xml:space="preserve">
Troubles sévères de la communication orale nécessitant aides alternatives (CAA)</t>
        </r>
      </text>
    </comment>
    <comment ref="A105" authorId="0" shapeId="0">
      <text>
        <r>
          <rPr>
            <b/>
            <sz val="9"/>
            <color indexed="81"/>
            <rFont val="Tahoma"/>
            <family val="2"/>
          </rPr>
          <t>Auteur:</t>
        </r>
        <r>
          <rPr>
            <sz val="9"/>
            <color indexed="81"/>
            <rFont val="Tahoma"/>
            <family val="2"/>
          </rPr>
          <t xml:space="preserve">
Ne propose plus de consultations
</t>
        </r>
      </text>
    </comment>
    <comment ref="D131" authorId="0" shapeId="0">
      <text>
        <r>
          <rPr>
            <b/>
            <sz val="9"/>
            <color indexed="81"/>
            <rFont val="Tahoma"/>
            <family val="2"/>
          </rPr>
          <t>Auteur:</t>
        </r>
        <r>
          <rPr>
            <sz val="9"/>
            <color indexed="81"/>
            <rFont val="Tahoma"/>
            <family val="2"/>
          </rPr>
          <t xml:space="preserve">
2 à 12 ans</t>
        </r>
      </text>
    </comment>
    <comment ref="D170" authorId="0" shapeId="0">
      <text>
        <r>
          <rPr>
            <b/>
            <sz val="9"/>
            <color indexed="81"/>
            <rFont val="Tahoma"/>
            <family val="2"/>
          </rPr>
          <t>Auteur:</t>
        </r>
        <r>
          <rPr>
            <sz val="9"/>
            <color indexed="81"/>
            <rFont val="Tahoma"/>
            <family val="2"/>
          </rPr>
          <t xml:space="preserve">
jusqu'à 6 ans</t>
        </r>
      </text>
    </comment>
  </commentList>
</comments>
</file>

<file path=xl/sharedStrings.xml><?xml version="1.0" encoding="utf-8"?>
<sst xmlns="http://schemas.openxmlformats.org/spreadsheetml/2006/main" count="2159" uniqueCount="906">
  <si>
    <t>NOM + Prénom</t>
  </si>
  <si>
    <t>Province</t>
  </si>
  <si>
    <t>Spécialisation</t>
  </si>
  <si>
    <t>Web</t>
  </si>
  <si>
    <t>Statut</t>
  </si>
  <si>
    <t>Généraliste</t>
  </si>
  <si>
    <t>Partiellement spécialisé</t>
  </si>
  <si>
    <t>Spécialisé</t>
  </si>
  <si>
    <t>Adresse</t>
  </si>
  <si>
    <t>NS</t>
  </si>
  <si>
    <t>Brabant Wallon</t>
  </si>
  <si>
    <t>Didier BRONSELAER</t>
  </si>
  <si>
    <t>Chaumont-Gistoux, 1325, Belgique</t>
  </si>
  <si>
    <t>Céline LIETAERT</t>
  </si>
  <si>
    <t>Anne-Christine FRANKARD</t>
  </si>
  <si>
    <t>Jean-Luc DECONINCK</t>
  </si>
  <si>
    <t>Avenue du clos du sadin 62, braine l alleud, 1420, Belgique</t>
  </si>
  <si>
    <t>Isabelle VERMOES</t>
  </si>
  <si>
    <t>Waterloo, 1410, Belgique
 Louvain la neuve , Belgique</t>
  </si>
  <si>
    <t>Anne-Sophie COLLET</t>
  </si>
  <si>
    <t>Cécile BODART</t>
  </si>
  <si>
    <t>Vieux-Genappe, 1472, Belgique</t>
  </si>
  <si>
    <t>Bruno CONEM</t>
  </si>
  <si>
    <t>Mail</t>
  </si>
  <si>
    <t>Téléphone</t>
  </si>
  <si>
    <t>0477.33.46.18</t>
  </si>
  <si>
    <t>0476.43.57.61</t>
  </si>
  <si>
    <t>0472.21.91.09</t>
  </si>
  <si>
    <t>0485.54.18.79</t>
  </si>
  <si>
    <t>0474.35.99.70</t>
  </si>
  <si>
    <t>Ada MARCHINI</t>
  </si>
  <si>
    <t>Emmanuel NICAISE</t>
  </si>
  <si>
    <t>ruelle des Bois 1, Longueville, 1325, Belgique</t>
  </si>
  <si>
    <t>Cléo GUYAUX</t>
  </si>
  <si>
    <t>Virginie CELERIER</t>
  </si>
  <si>
    <t>Martine PREUD'HOMME</t>
  </si>
  <si>
    <t>Caroline GOOSSE</t>
  </si>
  <si>
    <t>Marie-Eve HENE</t>
  </si>
  <si>
    <t>David VAN WALLEGHEM</t>
  </si>
  <si>
    <t>Elise LAMBERT</t>
  </si>
  <si>
    <t>Jean-Baptiste IMMERS</t>
  </si>
  <si>
    <t>Dominique BOURSEAUX</t>
  </si>
  <si>
    <t>Hélène VINCENT</t>
  </si>
  <si>
    <t>REF</t>
  </si>
  <si>
    <t>Sybille REMICHE</t>
  </si>
  <si>
    <t>Vinciane DASSY</t>
  </si>
  <si>
    <t>?</t>
  </si>
  <si>
    <t>02 354 13 11</t>
  </si>
  <si>
    <t>A REF</t>
  </si>
  <si>
    <t>Chemin du Vieux Ath, 75, 7800 Ath</t>
  </si>
  <si>
    <t>Vieux Chemin de Louvain, 53, 1320 Hamme-Mille</t>
  </si>
  <si>
    <t>Rue Neufmoustier, 6, 1348 Louvain-La-Neuve</t>
  </si>
  <si>
    <t>Rue Albert Moulin, 7610 Rumes</t>
  </si>
  <si>
    <t>La Croix de Pierre, 52, 7500 Tournai</t>
  </si>
  <si>
    <t>Rue J Wauters, 2a, 1300 Wavre</t>
  </si>
  <si>
    <t>Martine DINON</t>
  </si>
  <si>
    <t>WILLET Amandine</t>
  </si>
  <si>
    <t xml:space="preserve">Camila PEREZ </t>
  </si>
  <si>
    <t>LOUVET Alice</t>
  </si>
  <si>
    <t>GOOSSENS Eline</t>
  </si>
  <si>
    <t>Rue Neufmoustier, 6
1348 Louvain-La-Neuve</t>
  </si>
  <si>
    <t>DELOOZ Caroline</t>
  </si>
  <si>
    <t>c.delooz@centremergences.be</t>
  </si>
  <si>
    <t>https://centremergences.be/nos-therapeutes/delooz-caroline</t>
  </si>
  <si>
    <t>Thomas CONTE</t>
  </si>
  <si>
    <t>Caroline BONAMI</t>
  </si>
  <si>
    <t>LEJEUNE Béatrice</t>
  </si>
  <si>
    <t>b.lejeune@centremergences.be</t>
  </si>
  <si>
    <t>Chau. de Louvain 193, 1410 Waterloo</t>
  </si>
  <si>
    <t>TILMANT Chloé</t>
  </si>
  <si>
    <t>Rue Longue 75A, 1370 Piétrain</t>
  </si>
  <si>
    <t>Route de l'État 10, 1380 Lasne</t>
  </si>
  <si>
    <t xml:space="preserve"> Place Agora 5, 1348 Louvain-la-Neuve</t>
  </si>
  <si>
    <t>Rue des Vieilles Voies 4, 1495 Mellery</t>
  </si>
  <si>
    <t>https://beatricelejeune.be/</t>
  </si>
  <si>
    <t xml:space="preserve">Vieux Chemin de Louvain, 53, 1320 Hamme-Mille ; - Rue de Louvain 1315 Piétrebais  </t>
  </si>
  <si>
    <t>Rue Provinciale, 243 à 1301 Wavre,  Belgique</t>
  </si>
  <si>
    <t>Helene DELEU</t>
  </si>
  <si>
    <t>Murielle JOYE</t>
  </si>
  <si>
    <t>Elpiniki Elpina CHATZIEMMANOUIL</t>
  </si>
  <si>
    <t>Marie PERIN</t>
  </si>
  <si>
    <t>Aurélie HICK</t>
  </si>
  <si>
    <t>0494544960
http://www.rosa.be</t>
  </si>
  <si>
    <t>Véronique HENSGENS</t>
  </si>
  <si>
    <t>Bénédicte GODFROID</t>
  </si>
  <si>
    <t xml:space="preserve">Cindy SOIR </t>
  </si>
  <si>
    <t>Nathalie BOSQUÉE</t>
  </si>
  <si>
    <t>Mauro CARNEVALE</t>
  </si>
  <si>
    <t>Valérie-Anne DACOS</t>
  </si>
  <si>
    <t>Axelle LÊ</t>
  </si>
  <si>
    <t>Céline VANWISSEN</t>
  </si>
  <si>
    <t>Ophélie GÉRONTITIS</t>
  </si>
  <si>
    <t>Thao Pearl NGUYEN DUY</t>
  </si>
  <si>
    <t>Céline LECLERCQ</t>
  </si>
  <si>
    <t>Laurence FERRARIN</t>
  </si>
  <si>
    <t>54 rue du Midi 1000 Bruxelles</t>
  </si>
  <si>
    <t>Avenue du Chêne 171, 4802 Heusy.</t>
  </si>
  <si>
    <t>Sylvie LIBON</t>
  </si>
  <si>
    <t>Maxime CARPENA-MAXIMIANO</t>
  </si>
  <si>
    <t>Charline VAN VYVE</t>
  </si>
  <si>
    <t>André VIVEGNIS</t>
  </si>
  <si>
    <t>Luna MOINEAU</t>
  </si>
  <si>
    <t>Laurence BÉBERMANS</t>
  </si>
  <si>
    <t xml:space="preserve">Corinne Moulin </t>
  </si>
  <si>
    <t>Julie FOSSÉPRÉ</t>
  </si>
  <si>
    <t xml:space="preserve"> Tavier, 4163, Belgique</t>
  </si>
  <si>
    <t>Eupen , 4700, Belgique</t>
  </si>
  <si>
    <t>Montagne Sainte-Walburge 4, 4000 Liège</t>
  </si>
  <si>
    <t>Sent. du Lièvre, 4053 Chaudfontaine</t>
  </si>
  <si>
    <t>Laurence Nicolaï</t>
  </si>
  <si>
    <t>CVIM rue Sainte Marie, 8 à 4000 Liège</t>
  </si>
  <si>
    <t>Chaussée de Lasne 15c, 1330 Rixensart, Belgium</t>
  </si>
  <si>
    <t>Rue Darchis 36, 4000 Liège
Centre PluriSanté Liège</t>
  </si>
  <si>
    <t>Rue de Froidmont, 2d à 1330 Rixensart
Centre La Lanterne</t>
  </si>
  <si>
    <t>Tessa PONCELET</t>
  </si>
  <si>
    <t>https://www.lalanterne.be/</t>
  </si>
  <si>
    <t>Sophie Laféac</t>
  </si>
  <si>
    <t>Céline Balthasart</t>
  </si>
  <si>
    <t>Aurore de Hults</t>
  </si>
  <si>
    <t>Chaussée d'Ath 242; 7850, Enghien</t>
  </si>
  <si>
    <t>Adam Anne</t>
  </si>
  <si>
    <t>Rue des Pèheux 9, 6990 Hotton, Belgium</t>
  </si>
  <si>
    <t>BARBET Coralie</t>
  </si>
  <si>
    <t>Rue de la Corderie 18 1300 Wavre</t>
  </si>
  <si>
    <t>Retard de langage et de parole, Dyslexie – Dysorthographie, Dysphasie, Surdité</t>
  </si>
  <si>
    <t>BAREAU Barbara</t>
  </si>
  <si>
    <t>BEJSTER Pierre</t>
  </si>
  <si>
    <t>Quai du Halage 47 4600 Visé</t>
  </si>
  <si>
    <t xml:space="preserve">Retard de langage et de parole, Troubles articulatoires, Dyslexie – Dysorthographie, Dyscalculie, Troubles de la voix, Dysgraphie, Dysphagie, Dysarthrie. </t>
  </si>
  <si>
    <t xml:space="preserve">BELOT Caroline 
</t>
  </si>
  <si>
    <t>Retard de langage et de parole, Troubles articulatoires, Aphasie, Thérapie myo fonctionnelle, Dysphagie, Dysarthrie</t>
  </si>
  <si>
    <t xml:space="preserve">Avenue Comte Basta 5 7700 Mouscron 
</t>
  </si>
  <si>
    <t xml:space="preserve">Retard de langage et de parole, Troubles articulatoires, Dyslexie – Dysorthographie, Aphasie, Thérapie myo fonctionnelle, Bégaiement, Dysphagie, Dysarthrie, Dysphasie, Déficience intellectuelle, Troubles alimentaires. </t>
  </si>
  <si>
    <t>BOUCHAT Camille</t>
  </si>
  <si>
    <t>BLANCKE Malorie</t>
  </si>
  <si>
    <t xml:space="preserve">Retard de langage et de parole, Troubles articulatoires, Dyslexie – Dysorthographie, Aphasie, Dyscalculie, Dysgraphie, Dysphagie, Dysphasie, Dyspraxie verbale, Déficience intellectuelle. </t>
  </si>
  <si>
    <t>BOURDON Anaïs</t>
  </si>
  <si>
    <t>Route d'Obourg, 101 7000 Mons</t>
  </si>
  <si>
    <t xml:space="preserve">Retard de langage et de parole, Dyslexie – Dysorthographie, Thérapie myo fonctionnelle, Dysphagie, 18 - Dysarthrie, Dysphasie, Dyspraxie verbale, Troubles sévères de la communication orale nécessitant aides alternatives (CAA) </t>
  </si>
  <si>
    <t>BOURGUIGNON Céline</t>
  </si>
  <si>
    <t xml:space="preserve">Rue De La Fenderie 12 5650 walcourt </t>
  </si>
  <si>
    <t xml:space="preserve">Retard de langage et de parole, Troubles articulatoires, Dyslexie – Dysorthographie, Dysphasie, Dyspraxie verbale ; CAA ; Psychomotricité  </t>
  </si>
  <si>
    <t xml:space="preserve">BRAIPSON Léa </t>
  </si>
  <si>
    <t>Le Petit Bati, 16 4190 Xhoris</t>
  </si>
  <si>
    <t xml:space="preserve">Retard de langage et de parole, Troubles articulatoires, Dyslexie – Dysorthographie, Dyscalculie, Thérapie myo fonctionnelle, Déficience intellectuelle, Troubles alimentaires, Troubles sévères de la communication orale nécessitant aides alternatives (CAA). </t>
  </si>
  <si>
    <t>BROUET Lucie</t>
  </si>
  <si>
    <t>Rue des jardins, 38 6600 Bastogne</t>
  </si>
  <si>
    <t>Retard de langage et de parole, Troubles articulatoires, Aphasie, Thérapie myo fonctionnelle, Bégaiement, Dysphagie, Dysarthrie, Dysphasie, Dyspraxie verbale, Surdité, Déficience intellectuelle,Troubles alimentaires</t>
  </si>
  <si>
    <t>CARNOL Jessy</t>
  </si>
  <si>
    <t xml:space="preserve">Retard de langage et de parole, Aphasie, Dysphasie, Dyspraxie verbale, Troubles alimentaires, Troubles sévères de la communication orale nécessitant aides alternatives (CAA). </t>
  </si>
  <si>
    <t>CHANTEUX Sandrine</t>
  </si>
  <si>
    <t>Halloux 46 4830 Limbourg</t>
  </si>
  <si>
    <t xml:space="preserve">Rue du Rixhon 32 4920 Harzé </t>
  </si>
  <si>
    <t xml:space="preserve">Retard de langage et de parole, Dyslexie – Dysorthographie, Dyscalculie. </t>
  </si>
  <si>
    <t>COMBLIN Laurence</t>
  </si>
  <si>
    <t>Retard de langage et de parole, Troubles articulatoires, Dyslexie – Dysorthographie, Dyscalculie, Dysphasie, Troubles sévères de la communication orale nécessitant aides alternatives (CAA), ABA fonctionnel</t>
  </si>
  <si>
    <t>CORBIAU Isabelle</t>
  </si>
  <si>
    <t xml:space="preserve">COURTEJOIE Anne 
</t>
  </si>
  <si>
    <t xml:space="preserve">CRAPEZ Pauline </t>
  </si>
  <si>
    <t xml:space="preserve">Rue de Gozée 646 6110 Montigny-le-tilleul 
</t>
  </si>
  <si>
    <t xml:space="preserve">Av. Noël Deprez, 2 7334 Hautrage 
</t>
  </si>
  <si>
    <t xml:space="preserve">Rue du Parc 1 4870 TROOZ </t>
  </si>
  <si>
    <t xml:space="preserve">Chenogne12 6640 Sibret 
</t>
  </si>
  <si>
    <t xml:space="preserve">Retard de langage et de parole, Dyslexie – Dysorthographie, Dyscalculie, Dysphasie, Dyspraxie verbale, Troubles sévères de la communication orale nécessitant aides alternatives (CAA). </t>
  </si>
  <si>
    <t xml:space="preserve">Retard de langage et de parole, Troubles articulatoires, Aphasie, Dysarthrie, Dysphasie, Dyspraxie verbale, Troubles sévères de la communication orale nécessitant aides alternatives (CAA). </t>
  </si>
  <si>
    <t xml:space="preserve">Retard de langage et de parole, Troubles articulatoires, Dyslexie – Dysorthographie, Aphasie, Dyscalculie, Thérapie myo fonctionnelle, Dysphagie, Dysphasie, Chirurgie maxillo-faciale, Troubles alimentaires. </t>
  </si>
  <si>
    <t xml:space="preserve">Retard de langage et de parole, Troubles articulatoires, Dysphasie, Dyspraxie verbale, Déficience intellectuelle, CAA. </t>
  </si>
  <si>
    <t xml:space="preserve">Deboo Christelle </t>
  </si>
  <si>
    <t xml:space="preserve">RUE DE GRAMMONT, 3 7830 BASSILLY 
</t>
  </si>
  <si>
    <t xml:space="preserve">Delsaut Emeline </t>
  </si>
  <si>
    <t>Delaunois Valentine</t>
  </si>
  <si>
    <t xml:space="preserve">Demortier Marie </t>
  </si>
  <si>
    <t>Deneff Sophie</t>
  </si>
  <si>
    <t>Denève Françoise</t>
  </si>
  <si>
    <t>Depauw Pauline</t>
  </si>
  <si>
    <t>Desguin Amélie</t>
  </si>
  <si>
    <t>Detollenaere Fabienne</t>
  </si>
  <si>
    <t>Dubois Julie</t>
  </si>
  <si>
    <t>Grand'Place, 7 6120 - Ham-sur-Heure</t>
  </si>
  <si>
    <t>Rue Ferrer 4, Blaton 7321 Bernissart, Belgium</t>
  </si>
  <si>
    <t>Chaussée du Pont du Sart 232/204 7110 - Houdeng-Aimeries</t>
  </si>
  <si>
    <t>rue fayat 147 6042 – lodelinsart</t>
  </si>
  <si>
    <t>Rue de sartiau 142 6533 - Biercée</t>
  </si>
  <si>
    <t>28 avenue des combattants, 28, 1332 - GENVAL</t>
  </si>
  <si>
    <t>Rue des morts 4E,  7522 - Lamain</t>
  </si>
  <si>
    <t xml:space="preserve">Boulevard Baudouin de Constantinople 6 7000 – Mons </t>
  </si>
  <si>
    <t>Rue de l'Etang, 94 4102 - Ougrée</t>
  </si>
  <si>
    <t>Rue de Tillier 27 5380 - Marchovelette (Fernelmont)</t>
  </si>
  <si>
    <t>Rue des déportés 43 7866 Ollignies</t>
  </si>
  <si>
    <t xml:space="preserve">Retard de langage et de parole, Troubles articulatoires, Dyslexie – Dysorthographie, Déficience intellectuelle, CAA. </t>
  </si>
  <si>
    <t>Fauconnier Caroline</t>
  </si>
  <si>
    <t>FAWE Laurence</t>
  </si>
  <si>
    <t>Gérard Marie</t>
  </si>
  <si>
    <t>Rue Grande 26 5070 - Le Roux</t>
  </si>
  <si>
    <t xml:space="preserve">rue neuve 21 6238 – Liberchies </t>
  </si>
  <si>
    <t>Rue de saint-Lô, 65 7330 - Saint-Ghislain</t>
  </si>
  <si>
    <t>Rue William Campbell 1 4651 - José-Battice</t>
  </si>
  <si>
    <t>Rue de coppin 144 5100 - Jambes</t>
  </si>
  <si>
    <t>Grand'Rue 22B 6800 - Libramont</t>
  </si>
  <si>
    <t>Rue Jean Calas, 12 4100 - Seraing</t>
  </si>
  <si>
    <t>Rue Eugène Simonis 6 4020 - Liege</t>
  </si>
  <si>
    <t>Rue belle vue 30a 4840 - WELKENRAEDT</t>
  </si>
  <si>
    <t xml:space="preserve">Rue de la station 13 4852 - Hombourg (Plombières) </t>
  </si>
  <si>
    <t>Hill Marine</t>
  </si>
  <si>
    <t>Code postal</t>
  </si>
  <si>
    <t>Am Sonnenhang 9 4780 - St.Vith</t>
  </si>
  <si>
    <t>Rue Bon, 2, 6560 – Erquelinnes</t>
  </si>
  <si>
    <t>Centre PASTEL, Rue de la gare 26 5310 – Eghezée</t>
  </si>
  <si>
    <t>Rue Vaudrée 227 4031 – Angleur</t>
  </si>
  <si>
    <t>CPLU - Place des orateurs 1 (Bat B33) 4000 – Liège</t>
  </si>
  <si>
    <t>Ista Amélie</t>
  </si>
  <si>
    <t>Joly Marcelle</t>
  </si>
  <si>
    <t>LABASSE Catherine</t>
  </si>
  <si>
    <t>Lahy Pauline</t>
  </si>
  <si>
    <t>Lardinois Alicia</t>
  </si>
  <si>
    <t>Lavens Fiona</t>
  </si>
  <si>
    <t>Lebrun Noémie</t>
  </si>
  <si>
    <t>Liégeois Stéphanie</t>
  </si>
  <si>
    <t>Lobet Bénédicte</t>
  </si>
  <si>
    <t>Logie Amélie</t>
  </si>
  <si>
    <t>Loy Astrid</t>
  </si>
  <si>
    <t>Centre Le Lien - Rue Saint Joseph, 4 7700 - Mouscron</t>
  </si>
  <si>
    <t>Rue de la pierraille 12 6440 - Froidchapelle</t>
  </si>
  <si>
    <t>Chaussée Brunehault, 630 4042 - Liers</t>
  </si>
  <si>
    <t>218, rue de le Brisée 7034 - Obourg/Saint-Denis</t>
  </si>
  <si>
    <t>Rue Piquet 01/01 7500 – Tournai</t>
  </si>
  <si>
    <t>9, Avenue du Monument , 6900 - Marche-en-Famenne</t>
  </si>
  <si>
    <t>Rue de l'hôtel communal, 64-66 4420 - Saint-Nicolas</t>
  </si>
  <si>
    <t>37A, rue Saint-Pierre 5360 - Hamois</t>
  </si>
  <si>
    <t>37A, rue Saint-Pierre 6461 - Virelles</t>
  </si>
  <si>
    <t>Rue d’Erbaut 87 7870 - Lens</t>
  </si>
  <si>
    <t xml:space="preserve">56 rue Eugène Malherbe 5300 – Andenne
33b Rue de Nalamont 5300 Coutisse 
</t>
  </si>
  <si>
    <t>Berkendallaan 195 1800 - Vilvoorde</t>
  </si>
  <si>
    <t>rue Brixhe, 21 4900 - SPA</t>
  </si>
  <si>
    <t>Place Général Burguet 1 4800 - Verviers</t>
  </si>
  <si>
    <t>rue de Humain, 16 6900 - Marche-en-famenne</t>
  </si>
  <si>
    <t>Vieux Chemin de Charleroi 12 6500 – Beaumont</t>
  </si>
  <si>
    <t>Rue L’Apleit 10 boite 11 4500 – Huy</t>
  </si>
  <si>
    <t>Michel Carole-Anne</t>
  </si>
  <si>
    <t>Mignon Axelle</t>
  </si>
  <si>
    <t>Moisson David</t>
  </si>
  <si>
    <t>MOLITOR Maïté</t>
  </si>
  <si>
    <t>Rue d'enhaive 121 5100 - Jambes</t>
  </si>
  <si>
    <t>Rue de fechereux 17 4130 – Esneux</t>
  </si>
  <si>
    <t>9 rue de dhuy  5080 – Warizoulx</t>
  </si>
  <si>
    <t>Rue des étangs, 3 4800 - Verviers</t>
  </si>
  <si>
    <t>Rue Ferdinand Nicolay 521 4420 - Saint-Nicolas</t>
  </si>
  <si>
    <t>Allée des marguerites 5, 4600 - Visé</t>
  </si>
  <si>
    <t>Rue Saint-Roch,8 6840 - Neufchâteau</t>
  </si>
  <si>
    <t>Clos des Alouettes 10 7060 - Soignies</t>
  </si>
  <si>
    <t>Rue Royale 95 6030 - Charleroi</t>
  </si>
  <si>
    <t>Voie du Thier, 19  4607 - Dalhem</t>
  </si>
  <si>
    <t>Pepinster catherine</t>
  </si>
  <si>
    <t>Rue de Boignée 36 5140 Tongrinne</t>
  </si>
  <si>
    <t>Pierret Elisa</t>
  </si>
  <si>
    <t>Avenue de Mersch 108  6700 - Arlon</t>
  </si>
  <si>
    <t>Pion Margot
µ</t>
  </si>
  <si>
    <t>59 rue de Courcelles 6230 - Pont-à-Celles</t>
  </si>
  <si>
    <t>PIRONET Marie-Noëlle</t>
  </si>
  <si>
    <t>rue de l'église, 18  1457 - Nil St Vincent</t>
  </si>
  <si>
    <t>Ponsard Evelyne</t>
  </si>
  <si>
    <t>rue d'Orval 162 6730 - Bellefontaine</t>
  </si>
  <si>
    <t>Purnelle Laurence</t>
  </si>
  <si>
    <t>Passerelle 1A 4830 - Limbourg</t>
  </si>
  <si>
    <t>rue Jean Meunier, 10 6920 - Wellin</t>
  </si>
  <si>
    <t>Rouyer Joan</t>
  </si>
  <si>
    <t>Rue de Bodegnée 6A 4470 - Saint-Georges/Meuse</t>
  </si>
  <si>
    <t>Rue Jules Ruelle, 6 7332 - Sirault</t>
  </si>
  <si>
    <t>Sambon Laura</t>
  </si>
  <si>
    <t>Place communal 71 1332 - Genval</t>
  </si>
  <si>
    <t>Sampermans Melanie</t>
  </si>
  <si>
    <t>Samray Benoît</t>
  </si>
  <si>
    <t>LE PACHIS 13 6800 - SAINT-PIERRE</t>
  </si>
  <si>
    <t>Sartor Cindy</t>
  </si>
  <si>
    <t>Rue des Messes 3 4432 – Alleur</t>
  </si>
  <si>
    <t>SCHMITS Véronique</t>
  </si>
  <si>
    <t>Bd LOUISE 20A  6460 - CHIMAY</t>
  </si>
  <si>
    <t>selosse catherine</t>
  </si>
  <si>
    <t>77 rue des Lilas 7712 - Herseaux</t>
  </si>
  <si>
    <t>Rue de Saint-Roch, 11 4190 - Xhoris</t>
  </si>
  <si>
    <t>Place des orateurs, 1 4000 - Sart-Tilman</t>
  </si>
  <si>
    <t>Strulus Téhany</t>
  </si>
  <si>
    <t>Rue Neuve 4 1430 - Rebecq</t>
  </si>
  <si>
    <t>Termote Atérianus Olivia</t>
  </si>
  <si>
    <t>Rue des belles dames, 4  4261 - Latinne</t>
  </si>
  <si>
    <t>Thonon Véronique</t>
  </si>
  <si>
    <t>15, rue du Pannebourg 6700 - Arlon</t>
  </si>
  <si>
    <t>Toubeau Michèle</t>
  </si>
  <si>
    <t>Vanden Bossche Gaelle</t>
  </si>
  <si>
    <t>Allée Bonaparte 5 1401 - Baulers</t>
  </si>
  <si>
    <t>Rue Gabrielle Petit, 35 7022 - Hyon</t>
  </si>
  <si>
    <t>Vestraete Daphnée</t>
  </si>
  <si>
    <t>Rue de Baillamont 13 5555 - GRAIDE</t>
  </si>
  <si>
    <t>Vorillion Kathy</t>
  </si>
  <si>
    <t>Rue Emile Muselle, 40 4257 - Berloz</t>
  </si>
  <si>
    <t>Wilquet Nathalie</t>
  </si>
  <si>
    <t>Zagouras Laura</t>
  </si>
  <si>
    <t>Rue des Combattants 39 1310 - La Hulpe</t>
  </si>
  <si>
    <t>Tél.</t>
  </si>
  <si>
    <t xml:space="preserve">0479777536 
</t>
  </si>
  <si>
    <t>0474 547 427</t>
  </si>
  <si>
    <t>0496 186 486</t>
  </si>
  <si>
    <t xml:space="preserve">0476 297288
</t>
  </si>
  <si>
    <t>0472/047.532</t>
  </si>
  <si>
    <t>0473 53 47 17</t>
  </si>
  <si>
    <t>Rue du centre, 48B 7640 Péronnes-lez-Antoing</t>
  </si>
  <si>
    <t>Rue du Mémabile 1, 6820 Florenville, Belgium</t>
  </si>
  <si>
    <t>CAA</t>
  </si>
  <si>
    <t>T. alimentaires</t>
  </si>
  <si>
    <t>Niv. Autisme</t>
  </si>
  <si>
    <t>Spécialisations</t>
  </si>
  <si>
    <t>Rue de Waremme 64 4530 Villers-le-Bouillet</t>
  </si>
  <si>
    <t>Retard de langage et de parole, Dysphasie, Dyspraxie verbale, Troubles alimentaires, CAA</t>
  </si>
  <si>
    <t>Retard de langage et de parole, Troubles articulatoires, Dyslexie, Dysorthographie, Aphasie, Dyscalculie, Dysgraphie, Dysarthrie, Dysphasie, Dyspraxie verbale</t>
  </si>
  <si>
    <t xml:space="preserve">Retard de langage et de parole, Troubles articulatoires, Dyslexie, Dysorthographie, Dyscalculie, Dysphasie </t>
  </si>
  <si>
    <t xml:space="preserve">Retard de langage et de parole, Troubles articulatoires, Dyslexie – Dysorthographie, Surdité, Déficience intellectuelle, T.alimentaires, Troubles sévères de la communication orale nécessitant aides alternatives (CAA), Psychomotricité, Troubles de l'attention et de la concentration, Troubles visuo-attentionnels </t>
  </si>
  <si>
    <t xml:space="preserve">01 - Retard de langage et de parole, 04 - Aphasie, 07 - Thérapie myo fonctionnelle, 11 - Troubles du spectre autistique, 15 - Dysphagie, 17 - Laryngectomie, 18 - Dysarthrie, 25 - Maladies neurodégénératives, 28 - Chirurgie maxillo-faciale, 30 - Déficience intellectuelle, 40 - Maladie de Parkinson, 54 - Troubles sévères de la communication orale nécessitant aides alternatives (CAA) </t>
  </si>
  <si>
    <t xml:space="preserve">02 - Troubles articulatoires, 03 - Dyslexie – Dysorthographie, 09 - Dysgraphie, 11 - Troubles du spectre autistique, 19 - Dysphasie </t>
  </si>
  <si>
    <t>01 - Retard de langage et de parole, 02 - Troubles articulatoires, 03 - Dyslexie – Dysorthographie, 04 - Aphasie, 05 - Dyscalculie, 07 - Thérapie myo fonctionnelle, 11 - Troubles du spectre autistique, 18 - Dysarthrie, 19 - Dysphasie, 25 - Maladies neurodégénératives, 40 - Maladie de Parkinson, 51 - Troubles alimentaires</t>
  </si>
  <si>
    <t>01 - Retard de langage et de parole, 02 - Troubles articulatoires, 03 - Dyslexie – Dysorthographie, 04 - Aphasie, 05 - Dyscalculie, 07 - Thérapie myo fonctionnelle, 10 - Bégaiement, 11 - Troubles du spectre autistique, 19 - Dysphasie, 25 - Maladies neurodégénératives, 30 - Déficience intellectuelle, 40 - Maladie de Parkinson</t>
  </si>
  <si>
    <t xml:space="preserve">01 - Retard de langage et de parole, 02 - Troubles articulatoires, 03 - Dyslexie – Dysorthographie, 05 - Dyscalculie, 11 - Troubles du spectre autistique, 19 - Dysphasie, 54 - Troubles sévères de la communication orale nécessitant aides alternatives (CAA) </t>
  </si>
  <si>
    <t xml:space="preserve">01 - Retard de langage et de parole, 02 - Troubles articulatoires, 04 - Aphasie, 06 - Troubles de la voix, 07 - Thérapie myo fonctionnelle, 11 - Troubles du spectre autistique, 15 - Dysphagie, 18 - Dysarthrie, 19 - Dysphasie, 25 - Maladies neurodégénératives, 28 - Chirurgie maxillo-faciale, 30 - Déficience intellectuelle, 40 - Maladie de Parkinson, 51 - Troubles alimentaires, 54 - Troubles sévères de la communication orale nécessitant aides alternatives (CAA). </t>
  </si>
  <si>
    <t xml:space="preserve">01 - Retard de langage et de parole, 02 - Troubles articulatoires, 03 - Dyslexie – Dysorthographie, 04 - Aphasie, 05 - Dyscalculie, 11 - Troubles du spectre autistique, 19 - Dysphasie, 20 - Dyspraxie verbale, 25 - Maladies neurodégénératives, 30 - Déficience intellectuelle, 54 - Troubles sévères de la communication orale nécessitant aides alternatives (CAA). </t>
  </si>
  <si>
    <t xml:space="preserve">01 - Retard de langage et de parole, 02 - Troubles articulatoires, 03 - Dyslexie – Dysorthographie, 04 - Aphasie, 09 - Dysgraphie, 11 - Troubles du spectre autistique, 19 – Dysphasie. </t>
  </si>
  <si>
    <t xml:space="preserve">01 - Retard de langage et de parole, 02 - Troubles articulatoires, 03 - Dyslexie – Dysorthographie, 11 - Troubles du spectre autistique, 19 - Dysphasie, 30 - Déficience intellectuelle, 54 - Troubles sévères de la communication orale nécessitant aides alternatives (CAA). </t>
  </si>
  <si>
    <t xml:space="preserve"> 01 - Retard de langage et de parole, 02 - Troubles articulatoires, 03 - Dyslexie – Dysorthographie, 04 - Aphasie, 07 - Thérapie myo fonctionnelle, 11 - Troubles du spectre autistique, 15 - Dysphagie, 19 - Dysphasie, 28 - Chirurgie maxillo-faciale, 30 - Déficience intellectuelle, 51 - Troubles alimentaires. </t>
  </si>
  <si>
    <t xml:space="preserve">01 - Retard de langage et de parole, 02 - Troubles articulatoires, 03 - Dyslexie – Dysorthographie, 04 - Aphasie, 05 - Dyscalculie, 07 - Thérapie myo fonctionnelle, 11 - Troubles du spectre autistique, 19 - Dysphasie, 25 - Maladies neurodégénératives, 30 - Déficience intellectuelle. </t>
  </si>
  <si>
    <t xml:space="preserve">01 - Retard de langage et de parole, 02 - Troubles articulatoires, 03 - Dyslexie – Dysorthographie, 04 - Aphasie, 05 - Dyscalculie, 11 - Troubles du spectre autistique, 15 - Dysphagie, 18 - Dysarthrie, 19 - Dysphasie, 25 - Maladies neurodégénératives, 30 - Déficience intellectuelle, 40 - Maladie de Parkinson, 54 - Troubles sévères de la communication orale nécessitant aides alternatives (CAA). </t>
  </si>
  <si>
    <t xml:space="preserve">01 - Retard de langage et de parole, 02 - Troubles articulatoires, 11 - Troubles du spectre autistique, 19 - Dysphasie, 20 - Dyspraxie verbale, 30 - Déficience intellectuelle, 51 - Troubles alimentaires, 54 - Troubles sévères de la communication orale nécessitant aides alternatives (CAA). </t>
  </si>
  <si>
    <t xml:space="preserve">01 - Retard de langage et de parole, 02 - Troubles articulatoires, 03 - Dyslexie – Dysorthographie, 04 - Aphasie, 05 - Dyscalculie, 07 - Thérapie myo fonctionnelle, 11 - Troubles du spectre autistique, 15 - Dysphagie, 18 - Dysarthrie, 19 - Dysphasie, 20 - Dyspraxie verbale, 22 - Surdité, 28 - Chirurgie maxillo-faciale, 40 - Maladie de Parkinson, 51 - Troubles alimentaires, 60 - Dysglossie </t>
  </si>
  <si>
    <t xml:space="preserve">01 - Retard de langage et de parole, 02 - Troubles articulatoires, 03 - Dyslexie – Dysorthographie, 05 - Dyscalculie, 07 - Thérapie myo fonctionnelle, 11 - Troubles du spectre autistique, 19 - Dysphasie, 20 - Dyspraxie verbale, 22 - Surdité, 30 - Déficience intellectuelle. </t>
  </si>
  <si>
    <t xml:space="preserve">01 - Retard de langage et de parole, 02 - Troubles articulatoires, 03 - Dyslexie – Dysorthographie, 05 - Dyscalculie, 07 - Thérapie myo fonctionnelle, 11 - Troubles du spectre autistique, 19 - Dysphasie, 30 - Déficience intellectuelle, 51 - Troubles alimentaires, 54 - Troubles sévères de la communication orale nécessitant aides alternatives (CAA). </t>
  </si>
  <si>
    <t xml:space="preserve">01 - Retard de langage et de parole, 02 - Troubles articulatoires, 03 - Dyslexie – Dysorthographie, 05 - Dyscalculie, 06 - Troubles de la voix, 09 - Dysgraphie, 11 - Troubles du spectre autistique, 18 - Dysarthrie, 19 - Dysphasie, 20 - Dyspraxie verbale, 36 - Troubles de la fonction tubaire, 40 - Maladie de Parkinson. </t>
  </si>
  <si>
    <t xml:space="preserve">01 - Retard de langage et de parole, 02 - Troubles articulatoires, 03 - Dyslexie – Dysorthographie, 05 - Dyscalculie, 07 - Thérapie myo fonctionnelle, 11 - Troubles du spectre autistique, 19 - Dysphasie, 20 - Dyspraxie verbale. </t>
  </si>
  <si>
    <t xml:space="preserve">01 - Retard de langage et de parole, 02 - Troubles articulatoires, 03 - Dyslexie – Dysorthographie, 05 - Dyscalculie, 11 - Troubles du spectre autistique, 19 - Dysphasie, 25 - Maladies neurodégénératives, 30 - Déficience intellectuelle, 51 - Troubles alimentaires. </t>
  </si>
  <si>
    <t xml:space="preserve">01 - Retard de langage et de parole, 02 - Troubles articulatoires, 03 - Dyslexie – Dysorthographie, 05 - Dyscalculie, 09 - Dysgraphie, 11 - Troubles du spectre autistique, 19 - Dysphasie, 30 - Déficience intellectuelle. </t>
  </si>
  <si>
    <t xml:space="preserve">01 - Retard de langage et de parole, 02 - Troubles articulatoires, 03 - Dyslexie – Dysorthographie, 05 - Dyscalculie, 11 - Troubles du spectre autistique, 20 - Dyspraxie verbale, 54 - Troubles sévères de la communication orale nécessitant aides alternatives (CAA). </t>
  </si>
  <si>
    <t xml:space="preserve">Retard de langage et de parole, Troubles articulatoires, Dyslexie – Dysorthographie, Dyscalculie, Thérapie myo fonctionnelle, Dysphasie, Dyspraxie verbale, Troubles sévères de la communication orale nécessitant aides alternatives (CAA).  </t>
  </si>
  <si>
    <t xml:space="preserve">Retard de langage et de parole, Troubles articulatoires, Dyslexie – Dysorthographie, Dyscalculie, Thérapie myo fonctionnelle, Bégaiement, Dysphasie, Dyspraxie verbale, Déficience intellectuelle, Troubles alimentaires, Troubles sévères de la communication orale nécessitant aides alternatives (CAA). </t>
  </si>
  <si>
    <t xml:space="preserve">Retard de langage et de parole, Troubles articulatoires, Dyslexie – Dysorthographie, Dyscalculie, Thérapie myo fonctionnelle, Dysphasie, Troubles alimentaires, Troubles sévères de la communication orale nécessitant aides alternatives (CAA).  </t>
  </si>
  <si>
    <t xml:space="preserve">Retard de langage et de parole, Troubles articulatoires, Dyslexie – Dysorthographie, Dyscalculie. </t>
  </si>
  <si>
    <t xml:space="preserve">Retard de langage et de parole, Troubles articulatoires, Dyslexie – Dysorthographie, Aphasie, Dyscalculie, Troubles de la voix, Thérapie myo fonctionnelle, Bégaiement, Dysphagie, Dysarthrie, Dysphasie, Chirurgie maxillo-faciale, Troubles de la fonction tubaire, Troubles sévères de la communication orale nécessitant aides alternatives (CAA), Dysglossie. </t>
  </si>
  <si>
    <t xml:space="preserve">Retard de langage et de parole, Troubles articulatoires, Dyslexie – Dysorthographie, Dyscalculie, Thérapie myo fonctionnelle, Dysphasie, Dyspraxie verbale, Surdité,  Déficience intellectuelle, Troubles de la fonction tubaire, Troubles alimentaires, Troubles sévères de la communication orale nécessitant aides alternatives (CAA),  Psychomotricité, Mise en place de l'outil numérique en classe. </t>
  </si>
  <si>
    <t xml:space="preserve">Retard de langage et de parole, Troubles articulatoires, Dyslexie – Dysorthographie, Dyscalculie, Bégaiement, Dysphasie, Déficience intellectuelle. </t>
  </si>
  <si>
    <t xml:space="preserve">Retard de langage et de parole, Troubles articulatoires, Dyslexie – Dysorthographie, Dyscalculie, Thérapie myo fonctionnelle, Dysphasie, Déficience intellectuelle, Troubles alimentaires, Trouble de l'Audition Centrale. </t>
  </si>
  <si>
    <t xml:space="preserve">Retard de langage et de parole, Troubles articulatoires, Dyslexie – Dysorthographie, Dyscalculie, Dysphasie, Dyspraxie verbale, Psychomotricité. </t>
  </si>
  <si>
    <t xml:space="preserve">Retard de langage et de parole, Troubles articulatoires, Dyslexie – Dysorthographie, Aphasie, Dyscalculie, Troubles de la voix, Thérapie myo fonctionnelle, Dysgraphie, Bégaiement, Dysphagie, Dysarthrie, Dysphasie, Dyspraxie verbale, Chirurgie maxillo-faciale, Dysglossie. </t>
  </si>
  <si>
    <t xml:space="preserve">Retard de langage et de parole, Troubles articulatoires, Dyslexie – Dysorthographie, Dyscalculie, Thérapie myo fonctionnelle, Dysphasie, Psychomotricité, Guidance parentale, Apprentissage du clavier, Logiciels d'aide à la lecture et à l'écriture, Gestion mentale, ABA (approche comportementaliste de l'autisme). </t>
  </si>
  <si>
    <t xml:space="preserve">Retard de langage et de parole, Troubles articulatoires, Dyslexie – Dysorthographie, Dyscalculie, Dysphasie, Déficience intellectuelle </t>
  </si>
  <si>
    <t xml:space="preserve">Retard de langage et de parole, Troubles articulatoires, Dyslexie – Dysorthographie, Thérapie myo fonctionnelle, Dysphasie, Dyspraxie verbale. </t>
  </si>
  <si>
    <t xml:space="preserve">Retard de langage et de parole, Troubles articulatoires, Dysphasie, Dyspraxie verbale, Déficience intellectuelle, Troubles alimentaires, Troubles sévères de la communication orale nécessitant aides alternatives (CAA). </t>
  </si>
  <si>
    <t xml:space="preserve">Retard de langage et de parole, Troubles articulatoires, Dyslexie – Dysorthographie, Dyscalculie, Dysphagie, Dysarthrie, Dysphasie, Déficience intellectuelle, Troubles sévères de la communication orale nécessitant aides alternatives (CAA). </t>
  </si>
  <si>
    <t xml:space="preserve">Retard de langage et de parole, Dyslexie – Dysorthographie, Dyscalculie, Dysphasie, Déficience intellectuelle, Troubles alimentaires, Troubles sévères de la communication orale nécessitant aides alternatives (CAA). </t>
  </si>
  <si>
    <t xml:space="preserve">Retard de langage et de parole, Troubles articulatoires, Dyslexie, Dysorthographie, Dyscalculie, Déficience intellectuelle, Troubles alimentaires. </t>
  </si>
  <si>
    <t xml:space="preserve">Retard de langage et de parole, Troubles articulatoires, Dyslexie – Dysorthographie, Dyscalculie, Dysphasie, Déficience intellectuelle. </t>
  </si>
  <si>
    <t xml:space="preserve">Retard de langage et de parole, Troubles articulatoires, Dyslexie – Dysorthographie, Aphasie, Dyscalculie, Thérapie myo fonctionnelle, Dysgraphie, Dysphagie, Dysarthrie, Dysphasie, Dyspraxie verbale, Déficience intellectuelle. </t>
  </si>
  <si>
    <t xml:space="preserve">Retard de langage et de parole, Troubles articulatoires, Dyslexie – Dysorthographie, Dyscalculie, Dysphasie. </t>
  </si>
  <si>
    <t xml:space="preserve">Retard de langage et de parole, Dyslexie – Dysorthographie, Dysphasie, Dyspraxie verbale, Troubles sévères de la communication orale nécessitant aides alternatives (CAA). </t>
  </si>
  <si>
    <t xml:space="preserve">Retard de langage et de parole, Troubles articulatoires, Dyslexie – Dysorthographie, Aphasie, Dyscalculie, Troubles de la voix, Thérapie myo fonctionnelle, Bégaiement, Dysphagie, Dysarthrie, Dysphasie, Dyspraxie verbale, Troubles alimentaires, Troubles sévères de la communication orale nécessitant aides alternatives (CAA) </t>
  </si>
  <si>
    <t xml:space="preserve">Retard de langage et de parole, Troubles articulatoires, Dyslexie – Dysorthographie, Dyscalculie, Thérapie myo fonctionnelle, Dysphasie, Dyspraxie verbale, Déficience intellectuelle, Troubles sévères de la communication orale nécessitant aides alternatives (CAA). </t>
  </si>
  <si>
    <t xml:space="preserve">Retard de langage et de parole, Troubles articulatoires, Dyslexie – Dysorthographie, Dysphasie, Troubles alimentaires. </t>
  </si>
  <si>
    <t xml:space="preserve">Retard de langage et de parole, Troubles articulatoires, Dyslexie – Dysorthographie, Aphasie, Dyscalculie, Bégaiement, Dysarthrie, Dysphasie, Dyspraxie verbale, Surdité, Déficience intellectuelle, Troubles sévères de la communication orale nécessitant aides alternatives (CAA), Locked-in-syndrome. </t>
  </si>
  <si>
    <t xml:space="preserve">Retard de langage et de parole, Troubles articulatoires, Dyslexie – Dysorthographie, Dyscalculie, Dysphasie, Surdité, Déficience intellectuelle, Troubles alimentaires, Troubles sévères de la communication orale nécessitant aides alternatives (CAA) </t>
  </si>
  <si>
    <t xml:space="preserve">Retard de langage et de parole, Troubles articulatoires, Dyslexie – Dysorthographie, Aphasie, Troubles de la voix, Dysphagie, Dysarthrie, Dysphasie. </t>
  </si>
  <si>
    <t xml:space="preserve">Retard de langage et de parole, Troubles articulatoires, Dyslexie – Dysorthographie, Dyscalculie, Dysphasie, Troubles sévères de la communication orale nécessitant aides alternatives (CAA). </t>
  </si>
  <si>
    <t xml:space="preserve">Retard de langage et de parole, Troubles articulatoires, Dyslexie – Dysorthographie, Dyscalculie, Dysphasie, Déficience intellectuelle, Troubles sévères de la communication orale nécessitant aides alternatives (CAA). </t>
  </si>
  <si>
    <t xml:space="preserve">Retard de langage et de parole, Troubles articulatoires, Dyslexie – Dysorthographie, Dyscalculie, Thérapie myo fonctionnelle, Dysphasie, Déficience intellectuelle. </t>
  </si>
  <si>
    <t xml:space="preserve">Retard de langage et de parole, Troubles articulatoires, Dyslexie – Dysorthographie, Dyscalculie, Déficience intellectuelle, Troubles sévères de la communication orale nécessitant aides alternatives (CAA). </t>
  </si>
  <si>
    <t xml:space="preserve">Retard de langage et de parole, Troubles articulatoires, Troubles de la voix, Dysarthrie, Dysphasie, Dyspraxie verbale, Déficience intellectuelle, Troubles sévères de la communication orale nécessitant aides alternatives (CAA) </t>
  </si>
  <si>
    <t xml:space="preserve">Retard de langage et de parole, Troubles articulatoires, Dyslexie – Dysorthographie, Thérapie myo fonctionnelle, Dysphasie, Déficience intellectuelle, Troubles sévères de la communication orale nécessitant aides alternatives (CAA),  </t>
  </si>
  <si>
    <t xml:space="preserve">Retard de langage et de parole, Troubles articulatoires, Dyslexie – Dysorthographie, Thérapie myo fonctionnelle, Dyspraxie verbale, Déficience intellectuelle, Troubles alimentaires, Troubles sévères de la communication orale nécessitant aides alternatives (CAA) </t>
  </si>
  <si>
    <t>Retard de langage et de parole, Troubles articulatoires, Dyslexie – Dysorthographie, Aphasie, Dyscalculie, Troubles de la voix, Dysgraphie, Dysarthrie, Dysphasie, Dyspraxie verbale, Troubles alimentaires</t>
  </si>
  <si>
    <t xml:space="preserve">Retard de langage et de parole, Troubles articulatoires, Dyslexie – Dysorthographie, Aphasie, Dyscalculie, Troubles de la voix, Thérapie myo fonctionnelle, Dysgraphie, Bégaiement, Dysphagie, Laryngectomie, Dysarthrie, Dysphasie, Dyspraxie verbale, Chirurgie maxillo-faciale, Déficience intellectuelle, Troubles de la fonction tubaire, Troubles alimentaires, Troubles sévères de la communication orale nécessitant aides alternatives (CAA), Dysglossie. </t>
  </si>
  <si>
    <t xml:space="preserve">Retard de langage et de parole, Dyslexie – Dysorthographie, Dysphasie, Troubles sévères de la communication orale nécessitant aides alternatives (CAA). </t>
  </si>
  <si>
    <t xml:space="preserve">Retard de langage et de parole, Troubles articulatoires, Dyslexie – Dysorthographie, Dyscalculie, Thérapie myo fonctionnelle, Dysphasie. </t>
  </si>
  <si>
    <t xml:space="preserve">Retard de langage et de parole, Troubles articulatoires, Dyslexie – Dysorthographie, Aphasie, Dyscalculie, Dysphagie, Dysarthrie, Dysphasie. </t>
  </si>
  <si>
    <t xml:space="preserve">Retard de langage et de parole, Troubles articulatoires, Dyslexie – Dysorthographie, Dyscalculie, Dysgraphie, Dysphasie. </t>
  </si>
  <si>
    <t xml:space="preserve">CAA, Habiletés sociales, interventions sur la communication </t>
  </si>
  <si>
    <t xml:space="preserve">Retard de langage et de parole, Troubles articulatoires, Dyslexie – Dysorthographie, Thérapie myo fonctionnelle, Dysphasie, Déficience intellectuelle, Troubles alimentaires, Troubles sévères de la communication orale nécessitant aides alternatives (CAA). </t>
  </si>
  <si>
    <t xml:space="preserve">Retard de langage et de parole, Dysphasie, Troubles sévères de la communication orale nécessitant aides alternatives (CAA) </t>
  </si>
  <si>
    <t xml:space="preserve">Retard de langage et de parole, Troubles articulatoires, Dyslexie – Dysorthographie, Dyscalculie, Dysarthrie, Dysphasie, Troubles de la fonction tubaire. </t>
  </si>
  <si>
    <t xml:space="preserve">Retard de langage et de parole, Troubles articulatoires, Dyslexie – Dysorthographie, Dyscalculie, Thérapie myo fonctionnelle, Dysphasie, Déficience intellectuelle, Troubles alimentaires. </t>
  </si>
  <si>
    <t xml:space="preserve">Retard de langage et de parole, Troubles articulatoires, Dyslexie – Dysorthographie, Aphasie, Dyscalculie, Thérapie myo fonctionnelle, Dysgraphie, Dysphasie, Troubles alimentaires. </t>
  </si>
  <si>
    <t xml:space="preserve">Retard de langage et de parole, Troubles articulatoires, Dyslexie – Dysorthographie, Dyscalculie, Dysgraphie, Dysphasie, Dyspraxie verbale. </t>
  </si>
  <si>
    <t xml:space="preserve">Retard de langage et de parole, Troubles articulatoires, Dyslexie – Dysorthographie, Aphasie, Dyscalculie, Dysphagie, Dysphasie. </t>
  </si>
  <si>
    <t xml:space="preserve">Retard de langage et de parole, Troubles articulatoires, Dyslexie – Dysorthographie, Thérapie myo fonctionnelle, Dysphasie, Dyspraxie verbale, Troubles alimentaires. </t>
  </si>
  <si>
    <t xml:space="preserve">Retard de langage et de parole, Dysphasie, Déficience intellectuelle, Troubles alimentaires, Troubles sévères de la communication orale nécessitant aides alternatives (CAA) </t>
  </si>
  <si>
    <t xml:space="preserve">Retard de langage et de parole, Troubles articulatoires, Dyslexie – Dysorthographie, Dysphasie, Dyspraxie verbale, Déficience intellectuelle, Troubles sévères de la communication orale nécessitant aides alternatives (CAA) </t>
  </si>
  <si>
    <t xml:space="preserve">Retard de langage et de parole, Troubles articulatoires, Dyslexie – Dysorthographie, Dyscalculie, Dysphasie, Dyspraxie verbale, Troubles alimentaires, Troubles sévères de la communication orale nécessitant aides alternatives (CAA) </t>
  </si>
  <si>
    <t xml:space="preserve">Retard de langage et de parole, Surdité, Déficience intellectuelle, Troubles sévères de la communication orale nécessitant aides alternatives (CAA) </t>
  </si>
  <si>
    <t xml:space="preserve">Retard de langage et de parole, Troubles articulatoires, Thérapie myo fonctionnelle, Dysphasie, Troubles alimentaires, Troubles sévères de la communication orale nécessitant aides alternatives (CAA) </t>
  </si>
  <si>
    <t xml:space="preserve">Retard de langage et de parole, Troubles articulatoires, Dyslexie – Dysorthographie, Dyscalculie, Thérapie myo fonctionnelle, Dysphasie, Dyspraxie verbale, Troubles de la fonction tubaire, Troubles sévères de la communication orale nécessitant aides alternatives (CAA)  </t>
  </si>
  <si>
    <t xml:space="preserve">Retard de langage et de parole, Troubles articulatoires, Dyslexie – Dysorthographie, Dyscalculie, Troubles du spectre autistique, Déficience intellectuelle </t>
  </si>
  <si>
    <t xml:space="preserve">Retard de langage et de parole, Troubles articulatoires, Dyslexie – Dysorthographie, Dysphasie, Déficience intellectuelle, Troubles alimentaires, Troubles sévères de la communication orale nécessitant aides alternatives (CAA). </t>
  </si>
  <si>
    <t xml:space="preserve">Retard de langage et de parole, Dyslexie – Dysorthographie, Dyscalculie, Thérapie myo fonctionnelle, Bégaiement, Dysarthrie, Dysphasie. </t>
  </si>
  <si>
    <t xml:space="preserve">Retard de langage et de parole, Troubles articulatoires, Dyslexie – Dysorthographie, Dyscalculie, Thérapie myo fonctionnelle, Dysgraphie, Dysphasie. </t>
  </si>
  <si>
    <t xml:space="preserve">Retard de langage et de parole, Dyslexie – Dysorthographie, Dysphasie, Déficience intellectuelle, Troubles alimentaires, Troubles sévères de la communication orale nécessitant aides alternatives (CAA). </t>
  </si>
  <si>
    <t xml:space="preserve">Retard de langage et de parole, Troubles articulatoires, Dyslexie – Dysorthographie, Aphasie, Troubles de la voix, Thérapie myo fonctionnelle, Bégaiement, Dysphagie, 17 - Laryngectomie, Dysarthrie, Dysphasie, Dyspraxie verbale, Surdité, Chirurgie maxillo-faciale, Déficience intellectuelle, Troubles sévères de la communication orale nécessitant aides alternatives (CAA), Dysglossie ; Psychomotricité, Troubles de l'attention et de la concentration. </t>
  </si>
  <si>
    <t xml:space="preserve">Retard de langage et de parole, Troubles articulatoires, Dyslexie – Dysorthographie, Dyscalculie, Thérapie myo fonctionnelle, Déficience intellectuelle, Troubles sévères de la communication orale nécessitant aides alternatives (CAA). </t>
  </si>
  <si>
    <t xml:space="preserve">Retard de langage et de parole, Troubles articulatoires, Dysphasie, Déficience intellectuelle, Troubles alimentaires. </t>
  </si>
  <si>
    <t xml:space="preserve">Retard de langage et de parole, Troubles articulatoires, Dyslexie – Dysorthographie, Aphasie, Dyscalculie, Troubles de la voix, Thérapie myo fonctionnelle, Dysgraphie, Bégaiement, Dysphagie, Laryngectomie, Dysarthrie, Dysphasie, Dyspraxie verbale, Chirurgie maxillo-faciale, Déficience intellectuelle, Troubles alimentaires, Troubles sévères de la communication orale nécessitant aides alternatives (CAA), Dysglossie, Locked-in-syndrome. </t>
  </si>
  <si>
    <t xml:space="preserve">Retard de langage et de parole, Troubles articulatoires, Dyslexie – Dysorthographie, Dyscalculie, Dysphasie, Dyspraxie verbale. </t>
  </si>
  <si>
    <t>Retard de langage et de parole, Dyslexie – Dysorthographie, Dyscalculie, Déficience intellectuelle, CAA</t>
  </si>
  <si>
    <t>D. intellectuelle</t>
  </si>
  <si>
    <t>10 route de l’Etat 1380 Lasne</t>
  </si>
  <si>
    <t>29 Avenue Auguste Jassogne 1410 Waterloo</t>
  </si>
  <si>
    <t xml:space="preserve">Place Xavier Neujean, 17 4000 Liège </t>
  </si>
  <si>
    <t>Chemin du Champ Mahay, 1 6941 Borlon</t>
  </si>
  <si>
    <t>Rue de la Station, 34/1 7830 Silly</t>
  </si>
  <si>
    <t xml:space="preserve">Rue de Bonne Fortune 7801 Ath (Irchonwelz) </t>
  </si>
  <si>
    <t xml:space="preserve">PLACE DU GELOURY 10 4624 – ROMSEE 
</t>
  </si>
  <si>
    <t xml:space="preserve">8 RUE STE MARIE 4000 Liège 
CENTRE POUR LA VALORISATION DES INTELLIGENCES MULTIPLES 8 RUE STE MARIE 4000 Liège 
</t>
  </si>
  <si>
    <t>DETHIER Véronique</t>
  </si>
  <si>
    <t>Rue des Récollets, 42  7800 – Ath
Centre paramédical A petits pas</t>
  </si>
  <si>
    <t xml:space="preserve">rue de la Citadelle, 124 7500 Tournai
Centre L'Envol du Chwapi, </t>
  </si>
  <si>
    <t>rue Longue Voie 63 4630 – Soumagne</t>
  </si>
  <si>
    <t>rue gerarheid 4 4877 Olne</t>
  </si>
  <si>
    <t>BRANDEHOVEL, 20 4720 - LA CALAMINE</t>
  </si>
  <si>
    <t xml:space="preserve">Rue Gustave Lemeer, 17 4340 Villers-l-Évêque </t>
  </si>
  <si>
    <t>Rue de Charleroi, 22 1470 – Genappe</t>
  </si>
  <si>
    <t>rue E. Wauquier, 34 7040 – Asquillies</t>
  </si>
  <si>
    <t>Place de la Résistance, 17 6560</t>
  </si>
  <si>
    <t>rue Emile Duchesne, 1 – 4280 HANNUT</t>
  </si>
  <si>
    <t>222 Strombeeksesteenweg, 1800 – Vilvorde</t>
  </si>
  <si>
    <t>0485 06 84 25</t>
  </si>
  <si>
    <t>0486 06 84 25</t>
  </si>
  <si>
    <t>PAQUE Clara</t>
  </si>
  <si>
    <t>CARRIERO Margaux</t>
  </si>
  <si>
    <t>0470 42 57 18</t>
  </si>
  <si>
    <t>OFFERMANS Geneviève</t>
  </si>
  <si>
    <t>Professionnel</t>
  </si>
  <si>
    <t>DI DUCA Marco</t>
  </si>
  <si>
    <t>Psychologue</t>
  </si>
  <si>
    <t>VRANCKEN Géraldine</t>
  </si>
  <si>
    <t>Neuropsychologue</t>
  </si>
  <si>
    <t>Centre d'Evaluation Autisme Namur</t>
  </si>
  <si>
    <t>Centre de référence</t>
  </si>
  <si>
    <t>Age public concerné</t>
  </si>
  <si>
    <t>adolescents, adultes</t>
  </si>
  <si>
    <t>Huderf</t>
  </si>
  <si>
    <t>Saint-Luc</t>
  </si>
  <si>
    <t>CRAL</t>
  </si>
  <si>
    <t>enfants, adolescents</t>
  </si>
  <si>
    <t>enfants, adolescents, adultes</t>
  </si>
  <si>
    <t>SUSA</t>
  </si>
  <si>
    <t>La Porte Bleue</t>
  </si>
  <si>
    <t>Rue Louis Loiseau 39a, 5000 Namur</t>
  </si>
  <si>
    <t>Rue des Dominicains 11, 6800 Libramont-Chevigny</t>
  </si>
  <si>
    <t>Rue Brisselot 11, 7000 Mons</t>
  </si>
  <si>
    <t>Quai Godefroid Kurth 45, 4000 Liège</t>
  </si>
  <si>
    <t>Avenue Hippocrate 10, 1200 Zaventem</t>
  </si>
  <si>
    <t>Avenue Jean Joseph Crocq 15, Brussels</t>
  </si>
  <si>
    <t>SPRUYT Tiffany</t>
  </si>
  <si>
    <t>Rue de Meslin l'Evêque 4, Ollignies 7866 Lessines</t>
  </si>
  <si>
    <t>DACOS Valérie-Anne</t>
  </si>
  <si>
    <t>Place Théodore Foguenne 17, 4051 Chaudfontaine</t>
  </si>
  <si>
    <t>Le tête au scope, Rue de L'Eglise, 4870 Trooz</t>
  </si>
  <si>
    <t>Avenue Edmond Leburton 35, 4300 Waremme</t>
  </si>
  <si>
    <t>NICOLAI Laurence</t>
  </si>
  <si>
    <t>Rue Sainte Marie 8, 4000 Liège</t>
  </si>
  <si>
    <t>Quai de Rome 66, Liège, Belgium</t>
  </si>
  <si>
    <t>TOTH-GAUTHIER Maria</t>
  </si>
  <si>
    <t>DETREZ Serge</t>
  </si>
  <si>
    <t>Rue de la Gernale 11, 6800 Libramont-Chevigny</t>
  </si>
  <si>
    <t>Boulevard Paul Janson 49, 6000 Charleroi</t>
  </si>
  <si>
    <t>GERARD Sophie</t>
  </si>
  <si>
    <t>Avenue des Aduatiques 19, 5000 Namur</t>
  </si>
  <si>
    <t>Neuropédiatre</t>
  </si>
  <si>
    <t>PELZER Josée</t>
  </si>
  <si>
    <t>Rue de Gembloux 19, Namur,</t>
  </si>
  <si>
    <t>MANDALA</t>
  </si>
  <si>
    <t>(pédo)psychiatre</t>
  </si>
  <si>
    <t>Unité hospitalière</t>
  </si>
  <si>
    <t>Pont d'Amour 50, 5500 Dinant</t>
  </si>
  <si>
    <t>MIKADO</t>
  </si>
  <si>
    <t>Avenue Albert Ier 185, Namur,</t>
  </si>
  <si>
    <t>Rue de Barvaux 6, 6941 Bomal</t>
  </si>
  <si>
    <t>Adultes</t>
  </si>
  <si>
    <t>SCHRODER Elisa</t>
  </si>
  <si>
    <t>Rue Jules Hans 22, 1420 Braine-l'Alleud</t>
  </si>
  <si>
    <t>ANCA Paucina</t>
  </si>
  <si>
    <t>Rue de la Limite 141, 1970 Wezembeek-Oppem</t>
  </si>
  <si>
    <t>adultes</t>
  </si>
  <si>
    <t>RYCKAERT Antoine</t>
  </si>
  <si>
    <t>Av. de l'Exposition 218, 1090 Jette</t>
  </si>
  <si>
    <t>PEETERS Evelyne</t>
  </si>
  <si>
    <t>Av. Clémentine 2, 1190 Forest</t>
  </si>
  <si>
    <t>BAETENS Godelive</t>
  </si>
  <si>
    <t>Rue de Baume 383, 7100 La Louvière</t>
  </si>
  <si>
    <t>UZ Brussel - Centre d’expertise pour adultes souffrant d’un trouble du développement (EVO)</t>
  </si>
  <si>
    <t>Avenue du Laerbeek 101, 1090 Jett</t>
  </si>
  <si>
    <t>CHU Brugmann</t>
  </si>
  <si>
    <t>Place A.Van Gehuchten 4, 1020 Bruxelles</t>
  </si>
  <si>
    <t>02.477.27.76</t>
  </si>
  <si>
    <t>02.477.41.11</t>
  </si>
  <si>
    <t>0496 51 30 96</t>
  </si>
  <si>
    <t>Psychologue/Neuropsychologue</t>
  </si>
  <si>
    <t>04 72 83 85 84</t>
  </si>
  <si>
    <t>04 70 48 62 15</t>
  </si>
  <si>
    <t>Centre Y Voir en Bleu</t>
  </si>
  <si>
    <t>Avenue de Champalle 9/a, 5530 Yvoir,</t>
  </si>
  <si>
    <t>Centre Prisma</t>
  </si>
  <si>
    <t>Rue Porte de Liège 35, 4300 Waremme</t>
  </si>
  <si>
    <t>Centre multidisciplinaire</t>
  </si>
  <si>
    <t>Centremergences</t>
  </si>
  <si>
    <t>Chemin du Vieux Ath 75, 7800 Ath</t>
  </si>
  <si>
    <t>Mon aencre à moi</t>
  </si>
  <si>
    <t>Rue de Gembloux 19, Saint-Servais 5002 Namur</t>
  </si>
  <si>
    <t>La Croix de Pierre 52, 7500 Tournai</t>
  </si>
  <si>
    <t>L'Odyssée</t>
  </si>
  <si>
    <t>Chaussée de Mons 160, Ath</t>
  </si>
  <si>
    <t>Rue de la Station 61, Braine-le-Comte,</t>
  </si>
  <si>
    <t>Rue Jean Baptiste Berger 8b, La Louvière,</t>
  </si>
  <si>
    <t>Rue Vallaville 86b, 7870 Lens</t>
  </si>
  <si>
    <t>Chaussée du Roeulx 103, Mons,</t>
  </si>
  <si>
    <t>Rue Léon Hachez 25b, Soignies,</t>
  </si>
  <si>
    <t>Vieux Chemin de Louvain 53, Hamme-Mille 1320 Beauvechain,</t>
  </si>
  <si>
    <t>Rue de Neufmoustier 6, 1348 Ottignies-Louvain-la-Neuve</t>
  </si>
  <si>
    <t>Rue Joseph Wauters 2a, 1300 Wavre</t>
  </si>
  <si>
    <t>FEVRE Matthieu</t>
  </si>
  <si>
    <t>Av. de Broqueville 274, 1200 Woluwe-Saint-Lambert</t>
  </si>
  <si>
    <t>HALLEMANS Benoît</t>
  </si>
  <si>
    <t>Rue Félicien Deneumoustier 87, 5001 Namur</t>
  </si>
  <si>
    <t>LULLING Bruno</t>
  </si>
  <si>
    <t>Rue Géniton 50, 5100 Namur</t>
  </si>
  <si>
    <t>Rue de la Croix 13, 5575 Gedinne</t>
  </si>
  <si>
    <t>Luttre, 6238 Pont-a-Celles</t>
  </si>
  <si>
    <t xml:space="preserve">ROSSIGNOL Paulette </t>
  </si>
  <si>
    <t>Rue Séraphin Anthoine 36, Mont-sur-Marchienne 6032 Charleroi,</t>
  </si>
  <si>
    <t>Spé. autisme</t>
  </si>
  <si>
    <t>Informé</t>
  </si>
  <si>
    <t>DEPREZ Marie</t>
  </si>
  <si>
    <t>MATHOT Mikael</t>
  </si>
  <si>
    <t xml:space="preserve">LECLERCQ Valérie </t>
  </si>
  <si>
    <t>GIOURGAS Chloë</t>
  </si>
  <si>
    <t>DE ROY Magali</t>
  </si>
  <si>
    <t>Amandine LEGRAND</t>
  </si>
  <si>
    <t>Collectif Autiste</t>
  </si>
  <si>
    <t>Amélie WUILLAUME</t>
  </si>
  <si>
    <t>Alice ALDIN</t>
  </si>
  <si>
    <t>Alexandra STURER</t>
  </si>
  <si>
    <t>Formé</t>
  </si>
  <si>
    <t xml:space="preserve">NORO Magali </t>
  </si>
  <si>
    <t>Réf.</t>
  </si>
  <si>
    <t>CRAN</t>
  </si>
  <si>
    <t>HURLET André</t>
  </si>
  <si>
    <t>WINTGENS Anne</t>
  </si>
  <si>
    <t>Validation pré. Diag</t>
  </si>
  <si>
    <t>non</t>
  </si>
  <si>
    <t>Anne-Charlotte DECLERCQ</t>
  </si>
  <si>
    <t>ROUSSARD Bart</t>
  </si>
  <si>
    <t xml:space="preserve">oui </t>
  </si>
  <si>
    <t>Hansy BOUCHE</t>
  </si>
  <si>
    <t>Ref</t>
  </si>
  <si>
    <t>MARTIN DE LASSALLE Céliane</t>
  </si>
  <si>
    <t>Chloé BAURAIND</t>
  </si>
  <si>
    <t>TOUSSAINT Christelle</t>
  </si>
  <si>
    <t>Cindy MAGNIN</t>
  </si>
  <si>
    <t>MAGNIN Cindy</t>
  </si>
  <si>
    <t>Delphine VANDEWIELE</t>
  </si>
  <si>
    <t>Elisa SCHRODER</t>
  </si>
  <si>
    <t>Eloise DECOCK</t>
  </si>
  <si>
    <t>PRAYEZ Fany</t>
  </si>
  <si>
    <t>Géraldine VRANCKEN</t>
  </si>
  <si>
    <t>PASSERI Gianfranco</t>
  </si>
  <si>
    <t>MIKALAJCZAK Gladys</t>
  </si>
  <si>
    <t xml:space="preserve">THEISEN Hugues </t>
  </si>
  <si>
    <t>DENEFF Isabelle</t>
  </si>
  <si>
    <t>COPPE Johanna</t>
  </si>
  <si>
    <t>Kimberley IMPENS</t>
  </si>
  <si>
    <t>Laura GODRIE</t>
  </si>
  <si>
    <t>enfant, ado, adultes</t>
  </si>
  <si>
    <t>Lauranne BOGAERTS</t>
  </si>
  <si>
    <t>enfant, ado, jeunes adultes</t>
  </si>
  <si>
    <t>VICTOOR Laurent</t>
  </si>
  <si>
    <t>Marco DI DUCA</t>
  </si>
  <si>
    <t>LOGNOUL Maxime</t>
  </si>
  <si>
    <t>BOXUS Natacha</t>
  </si>
  <si>
    <t>DESAIVE Patrick</t>
  </si>
  <si>
    <t>DEMONCEAU Nathalie</t>
  </si>
  <si>
    <t>PAULE Philippe</t>
  </si>
  <si>
    <t>Robin BASTIEN</t>
  </si>
  <si>
    <t>Salomé EVRARD</t>
  </si>
  <si>
    <t>GOZLAN Serge</t>
  </si>
  <si>
    <t>Sylvie VAN HYFTE</t>
  </si>
  <si>
    <t>Tiffany SPRUYT</t>
  </si>
  <si>
    <t>Valentine MARCHANDISE</t>
  </si>
  <si>
    <t>RAMAEKERS Vincent</t>
  </si>
  <si>
    <t>DUEZ Steven</t>
  </si>
  <si>
    <t>Wivine VAN TICHELEN</t>
  </si>
  <si>
    <t>Rue du Vieux Bois 11, 4130 Esneux</t>
  </si>
  <si>
    <t>Av. Hippocrate 10, 1200 Bruxelles
Cliniques universitaires Saint-Luc</t>
  </si>
  <si>
    <t>ns</t>
  </si>
  <si>
    <t>Grand Place Baudouin Premier 20, 1420 Braine-l'Alleud</t>
  </si>
  <si>
    <t xml:space="preserve">Rue du Doyard 15, 4990 Lierneux
Institut Psychiatrique Provincial de Lierneux </t>
  </si>
  <si>
    <t>Av. de Broqueville 6, 1150 Bruxelles</t>
  </si>
  <si>
    <t>Avenue Molière 84, 1190 Forest</t>
  </si>
  <si>
    <t>Rue Marmont 2, 4130 Esneux</t>
  </si>
  <si>
    <t>Av. Reine Fabiola 9, 1340 Ottignies-Louvain-la-Neuve
Clinique St-Pierre</t>
  </si>
  <si>
    <t>Avenue Jacques Pastur 47a, 1180 Bruxelles</t>
  </si>
  <si>
    <t>Rue du Château de Ruyff 68, 4841 Welkenraedt
Clinique Psychiatrique des Frères Alexiens</t>
  </si>
  <si>
    <t>Rue de la Station 25F, 4671 Blegny</t>
  </si>
  <si>
    <t>Neerleest 8, 1020 Bruxelles</t>
  </si>
  <si>
    <t>Rue de Neufchâteau 31, 6600 Bastogne</t>
  </si>
  <si>
    <t>Avenue André Drouart 22, 1160 Auderghem</t>
  </si>
  <si>
    <t>Bd de la Fleur de Lys 19, 1400 Nivelles</t>
  </si>
  <si>
    <t>Bd Patience et Beaujonc 2, 4000 Liège
Clinique CHC MontLégia</t>
  </si>
  <si>
    <t>Rue Haute Voie 19, 4300 Waremme</t>
  </si>
  <si>
    <t>SIMON Michaël</t>
  </si>
  <si>
    <t>Quai Godefroid Kurth 45, 4020 Liège
Polyclinique Brull 11e étage</t>
  </si>
  <si>
    <t>JADOT Annick</t>
  </si>
  <si>
    <t>CRA-Wallonie</t>
  </si>
  <si>
    <t>BARREA Christophe</t>
  </si>
  <si>
    <t>Rue de Courrière 22, 5340 Gesves</t>
  </si>
  <si>
    <t>0498 63 54 47</t>
  </si>
  <si>
    <t>0492 76 20 88</t>
  </si>
  <si>
    <t>Avenue Brugmann 71, 1190 FOREST</t>
  </si>
  <si>
    <t>Rue Froissart 5, 1040 Etterbeek</t>
  </si>
  <si>
    <t>0492 50 88 25</t>
  </si>
  <si>
    <t>Téléconsultations (France)</t>
  </si>
  <si>
    <t>33 6 59 71 49 87</t>
  </si>
  <si>
    <t>0477 24 69 84</t>
  </si>
  <si>
    <t>Rue de la station 14b, 5370 Havelange</t>
  </si>
  <si>
    <t>Pavé de Warquignies 101, 7340 Colfontaine</t>
  </si>
  <si>
    <t>Rue Jules Hans 22, 1420 Braine l’Alleud</t>
  </si>
  <si>
    <t>Rue Paul Janson 18, 6150 Anderlues</t>
  </si>
  <si>
    <t xml:space="preserve"> enfants, adolescents, adultes </t>
  </si>
  <si>
    <t>Rue de Huy 127, 4280 Hannut</t>
  </si>
  <si>
    <t>0491 87 48 66</t>
  </si>
  <si>
    <t>Boulevard Frère Orban 8, 4000 Liège</t>
  </si>
  <si>
    <t>Chem. d'Ath 13, 7860 Lessines</t>
  </si>
  <si>
    <t>0497 067 288</t>
  </si>
  <si>
    <t>Rue Murillo 3, 1000 Bruxelles</t>
  </si>
  <si>
    <t>Caroline PIRE</t>
  </si>
  <si>
    <t>Rue de Gembloux 19, 5002 Namur</t>
  </si>
  <si>
    <t>Doris HIRSCHFELD</t>
  </si>
  <si>
    <t>Rue du Try 8, 1325 Chaumont-Gistoux</t>
  </si>
  <si>
    <t>Isabelle SEYNHAEVE</t>
  </si>
  <si>
    <t>Avenue du Levant 14, 5030 Gembloux</t>
  </si>
  <si>
    <t>Jenny STRENS</t>
  </si>
  <si>
    <t>Avenue Paul Hymans 125/6, 1200 Woluwe-Saint-Lambert</t>
  </si>
  <si>
    <t>Laly DELBEEKE</t>
  </si>
  <si>
    <t>Rue Rogier 45, 7500 Tournai</t>
  </si>
  <si>
    <t>Patricia DE HEMPTINNE</t>
  </si>
  <si>
    <t>Druivenlaan 18, 1560 Hoeilaart</t>
  </si>
  <si>
    <t>Elodie MATHIEU</t>
  </si>
  <si>
    <t>Chaussée Verte 98, 4470 Saint-Georges-sur-Meuse</t>
  </si>
  <si>
    <t>enfants</t>
  </si>
  <si>
    <t>Hélène BONNAVE</t>
  </si>
  <si>
    <t>Rue de l'Image 11, 6150 Anderlues</t>
  </si>
  <si>
    <t>Rue de Lonzée 297, Lonzée 5030 Gembloux</t>
  </si>
  <si>
    <t>CAA, trouble de la déglutition, déficience intellectuelle</t>
  </si>
  <si>
    <t>LEFEVRE Valentine</t>
  </si>
  <si>
    <t xml:space="preserve">Rue du Mont 56, 5000 Namur </t>
  </si>
  <si>
    <t>COMALSO ASBL</t>
  </si>
  <si>
    <t>Rue du Mont 54, Beez 5000 Namur</t>
  </si>
  <si>
    <t>CAA, outils numériques</t>
  </si>
  <si>
    <t xml:space="preserve">GERARD Marie </t>
  </si>
  <si>
    <t>Grand'Rue 22B, 6800 Libramont-Chevigny</t>
  </si>
  <si>
    <t>Martine VANLIMBERGEN</t>
  </si>
  <si>
    <t>Spa (visio uniquement)</t>
  </si>
  <si>
    <t>VISIO</t>
  </si>
  <si>
    <t>Rue Albert Ier, 64, 6240 FARCIENNES</t>
  </si>
  <si>
    <t xml:space="preserve">Rue du Centre 94a, 4633 Soumagne
Centre Simila CHC, rue Jean Calas 12 à Seraing. </t>
  </si>
  <si>
    <t>Boulevard d'Avroy 288, 4000 Liège</t>
  </si>
  <si>
    <t>Rue de l'Eglise 37, 4710 Lontzen</t>
  </si>
  <si>
    <t xml:space="preserve"> Engis, 4480</t>
  </si>
  <si>
    <t>Verviers, 4800, Belgique</t>
  </si>
  <si>
    <t>Bruxelles, 1070, Belgique</t>
  </si>
  <si>
    <t>Rue Gilles Magnée 172, Ans, 4430, Belgique
 Place St Séverin, 4, Huy, 4500, Belgique</t>
  </si>
  <si>
    <t>Boulevard Avroy 288, 4000 Liège
 cabinet Psy Pluriel à Liège</t>
  </si>
  <si>
    <t>Rue Dr Bordet 26, 4030 Grivegné
asbl AvanceToi</t>
  </si>
  <si>
    <t xml:space="preserve">Rue Pierre Longin 10, 1070 Anderlecht </t>
  </si>
  <si>
    <t xml:space="preserve"> Rue du Doyenné 96, 1180 Uccle</t>
  </si>
  <si>
    <t xml:space="preserve"> Rue Mattot 74, 1410 Waterloo</t>
  </si>
  <si>
    <t>Sart-Risbart, 1315, Belgique</t>
  </si>
  <si>
    <t>Rue du Diable,4, Liège, 4020</t>
  </si>
  <si>
    <t>Rue Marcel de Brogniez 28, Bassenge, 4690, Belgique</t>
  </si>
  <si>
    <t xml:space="preserve"> Rue Dieudonné Tossens 7, Hannut, 4280</t>
  </si>
  <si>
    <t>Rue de la gare 26, Eghezée, 5310, Belgique</t>
  </si>
  <si>
    <t>Rue Pierre Henvard 7, 4053 Chaudfontaine</t>
  </si>
  <si>
    <t xml:space="preserve">Warre 41, 6941 Durbuy
SPACE Thérapeutique et de Soins, </t>
  </si>
  <si>
    <t>Avenue des Métallurgistes 7, 1490 Court-St.-Étienne</t>
  </si>
  <si>
    <t>Avenue des Acacias 21a, 1330 Rixensart</t>
  </si>
  <si>
    <t>Chaussée de Liège 365, 4460 Grace-Hollogne</t>
  </si>
  <si>
    <t>Rue de Joie 38/40, 4000 Liège</t>
  </si>
  <si>
    <t>Rue de Resteigne 11, Ave-et-Auffe 5580 Rochefort</t>
  </si>
  <si>
    <t>Rue Ste Marie 8, 4000 Liège
CVIM</t>
  </si>
  <si>
    <t>Av. de la Croix-Rouge 3K, 4500 Huy</t>
  </si>
  <si>
    <t>Rue de les Waleffes 27, 4317 Faimes</t>
  </si>
  <si>
    <t>Voie de l'Air Pur 143, Beaufays 4052 Chaudfontaine</t>
  </si>
  <si>
    <t>Rue Marcel Masson 24, 5170 Profondeville</t>
  </si>
  <si>
    <t>Av. Werner Marchand 4, 1450 Chastre</t>
  </si>
  <si>
    <t>Chem. de la Ferme 11, 5190 Jemeppe-sur-Sambre</t>
  </si>
  <si>
    <t>Av. de la Résistance 436, 4630 Soumagne</t>
  </si>
  <si>
    <t>Place St Séverin, 4, 4500 Huy</t>
  </si>
  <si>
    <t>60 Chaussée d'Alsemberg, 1420 Braine-l'Alleud</t>
  </si>
  <si>
    <t>Rue des Déportés 10B, Tubize (Clabecq), 1480</t>
  </si>
  <si>
    <t xml:space="preserve"> Avenue du Dernier Carré, 71, Braine-L'Alleud, 1420</t>
  </si>
  <si>
    <t>Avenue de la Bergerie, 95, Waterloo, 1410</t>
  </si>
  <si>
    <t>Rue Monceau du Berger 4B, 1470 Bousval</t>
  </si>
  <si>
    <t xml:space="preserve"> enfants, adolescents</t>
  </si>
  <si>
    <t>enfants, adultes</t>
  </si>
  <si>
    <t>enfants, adolescents, jeunes adultes</t>
  </si>
  <si>
    <t>adolescents, jeunes adultes</t>
  </si>
  <si>
    <t>Age du public</t>
  </si>
  <si>
    <t>Adultes ?</t>
  </si>
  <si>
    <t>code postal</t>
  </si>
  <si>
    <t>0494 39 48 39</t>
  </si>
  <si>
    <t xml:space="preserve">Rue de la gare 26, 5310 Eghezée </t>
  </si>
  <si>
    <t xml:space="preserve">Contacter le Centre de Ressources Handicaps et Sexualités
Rue de la Tour 7, 5000 Namur
081 84 02 47
</t>
  </si>
  <si>
    <t>Bilan diagnostic</t>
  </si>
  <si>
    <t>oui</t>
  </si>
  <si>
    <t>Rue grande Commune 39b, 5340 Gesves</t>
  </si>
  <si>
    <t>Rue du Haut Baty 620C, 5300 Vezin</t>
  </si>
  <si>
    <t>Place Théodore Foguenne 17, 4051 Chaudfontaine
Le Tête au Scope : rue de l'église 26a 4870 Trooz
Avenue edmond leburton 35 4300 Waremme</t>
  </si>
  <si>
    <t>Rue de l'église 26A, 4870 Trooz
Le Tête au Scope</t>
  </si>
  <si>
    <t>Rue Grégoire Decorte 68, 7540 Tournai</t>
  </si>
  <si>
    <t xml:space="preserve"> rue du Pont de Wandre 43, 4020 Wandre</t>
  </si>
  <si>
    <t>Chau. de Grammont 98, 7820 Ath</t>
  </si>
  <si>
    <t>Rue de la gare 26, 5310 Eghezée</t>
  </si>
  <si>
    <t>Rue de la Station 61, 7090 Braine-le-Comte</t>
  </si>
  <si>
    <t>Rue Pairain 40, 6120 Ham-sur-Heure-Nalinnes</t>
  </si>
  <si>
    <t>Bilans diagnostic</t>
  </si>
  <si>
    <t xml:space="preserve">Convetionné 1ère ligne </t>
  </si>
  <si>
    <t>Florence HERMANS</t>
  </si>
  <si>
    <t>Rue Frères Biéva 168, 5020 Namur</t>
  </si>
  <si>
    <t>0473 37 08 26</t>
  </si>
  <si>
    <t>Patricia COENEN</t>
  </si>
  <si>
    <t>Avenue des Combattants 231, 1490 Court-Saint-Etienne 
Médicourt, centre médical &amp; paramédical à Court-Saint-Etienne</t>
  </si>
  <si>
    <t>Rue Chapelle Sainte-Elisabeth 20, 1300 Wavre
Dynamic-Psy</t>
  </si>
  <si>
    <t>Pauline MARECHAL</t>
  </si>
  <si>
    <t>Rue Louis Loiseau 39A, 5000 Namur
Centre Neuropédiatrique Multidisciplinaire du CHU UCL Namur</t>
  </si>
  <si>
    <t>Stéphanie BONA</t>
  </si>
  <si>
    <t>Rue de Tirlemont 33, 4280 Hannut
Centre ADN</t>
  </si>
  <si>
    <t>Boulevard Hector Denis 7, 4000 Liège
Cabinet Laurent Devoitille</t>
  </si>
  <si>
    <t>Rue Lileutige 88, 4140 Sprimont</t>
  </si>
  <si>
    <t>Vinciane BROUWERS</t>
  </si>
  <si>
    <t>Feneur-Dalhem, 4607, Belgique</t>
  </si>
  <si>
    <t>Katharina BACH</t>
  </si>
  <si>
    <t>Zur Kaiserbaracke 20, 4780 St. Vith</t>
  </si>
  <si>
    <t>Manon CUSTINNE</t>
  </si>
  <si>
    <t>Rue Reine Astrid 65, 4432 Alleur
Cabinet de consultations paramédicales L'Arche</t>
  </si>
  <si>
    <t>en attente</t>
  </si>
  <si>
    <t>Boulevard Chapman 4, 4900 Spa
Cabinet médical Chapman</t>
  </si>
  <si>
    <t>VERRECHIA Emy</t>
  </si>
  <si>
    <t xml:space="preserve">Route du Condroz 402, 4550 Nandrin
</t>
  </si>
  <si>
    <t>Aide précoce au précurseurs communicationnels, approche inspirée de formations tels que méthode Denver /ABA/ Teacch , accompagnement de l'émergence du langage via signes, CAA (TLA, TD snap, je connais un peu les PODD  mais ne les emploie pas ) guidance et partenariat parental et Troubles alimentaires pédiatriques, déficience intellectuelle</t>
  </si>
  <si>
    <t>0470 95 87 40</t>
  </si>
  <si>
    <t>Retard de langage et de parole, Troubles articulatoires, Dyslexie – Dysorthographie, Thérapie myo fonctionnelle, Dysphasie, Dyspraxie verbale, Troubles alimentaires</t>
  </si>
  <si>
    <t xml:space="preserve">0473 53 47 17   </t>
  </si>
  <si>
    <t>CAA, Troubles alimentaires, Déficience intellectuelle, Outils numériques</t>
  </si>
  <si>
    <t>Rue de Claminforge 52, 5070 Fosses-la-Ville</t>
  </si>
  <si>
    <t>VAN DER ELST Aliénor</t>
  </si>
  <si>
    <t>Rue de l'Essor 9B, 5060 Sambreville</t>
  </si>
  <si>
    <t>Age public</t>
  </si>
  <si>
    <r>
      <rPr>
        <sz val="11"/>
        <color rgb="FF000000"/>
        <rFont val="Calibri"/>
        <family val="2"/>
        <scheme val="minor"/>
      </rPr>
      <t>Rue Maria Thomée n°1, 7800 Ath et Rue De France, 7080 Frameries</t>
    </r>
  </si>
  <si>
    <t>WATTIAU Laure-Anne</t>
  </si>
  <si>
    <r>
      <rPr>
        <sz val="11"/>
        <color rgb="FF000000"/>
        <rFont val="Calibri"/>
        <family val="2"/>
        <scheme val="minor"/>
      </rPr>
      <t>Rue Bon 2, 6560 Erquelinnes</t>
    </r>
  </si>
  <si>
    <t xml:space="preserve">VIGNOL Yanice </t>
  </si>
  <si>
    <t>VERI Odile</t>
  </si>
  <si>
    <t>Rue du Bâty, 63 A - 5190 Jemeppe-sur-Sambre</t>
  </si>
  <si>
    <t>VANUXEM Justine</t>
  </si>
  <si>
    <r>
      <rPr>
        <sz val="11"/>
        <color rgb="FF000000"/>
        <rFont val="Calibri"/>
        <family val="2"/>
        <scheme val="minor"/>
      </rPr>
      <t xml:space="preserve">Rue de l'Espinette 38 - 7160  Godarville </t>
    </r>
  </si>
  <si>
    <t>VANHEE Aude</t>
  </si>
  <si>
    <r>
      <rPr>
        <sz val="11"/>
        <color rgb="FF000000"/>
        <rFont val="Calibri"/>
        <family val="2"/>
        <scheme val="minor"/>
      </rPr>
      <t>Rue Sainte-Wivine, n°15A - 1350 Incourt</t>
    </r>
  </si>
  <si>
    <t xml:space="preserve">VADON Amandine </t>
  </si>
  <si>
    <r>
      <rPr>
        <sz val="11"/>
        <color rgb="FF000000"/>
        <rFont val="Calibri"/>
        <family val="2"/>
        <scheme val="minor"/>
      </rPr>
      <t xml:space="preserve">Place Agora 5/218 - 1348 Louvain-la-Neuve </t>
    </r>
  </si>
  <si>
    <t xml:space="preserve">TOMASINO Laura </t>
  </si>
  <si>
    <t xml:space="preserve">Je souhaiterais prendre en charge des enfants porteurs d'autisme. Mon niveau est celui de généraliste, je compte bien me spécialiser mais j'ai réalisé mon stage de dernière année à la Maternelle Thérapeutique (centre de jour pédopsychiatrique faisant partie du service de pédopsychiatrie de l'hôpital Universitaire des Enfants Reine Fabiola) aux cotés de Madame Geneviève BLACKS. Stage durant lequel j'ai accompagné des enfants autistes et des enfants présentant des défenses à traits autistiques dans leur globalité (visites à domicile, alimentation, mise en place d'outils de CAA..), j'ai aussi été amenée à collaborer avec Madame Blacks au sein du Centre Ressource Autisme de l'HUDERF toujours en tant que stagiaire. 
Je souhaiterais prendre  en charge les enfants 0 à 8 ans. 
Je réalise une prise en charge holistique de l'enfant et en proche collaboration avec les parents ainsi qu'avec les autres professionnels gravitant autour de l'enfant. 
Je réalise des bilans de tous types. 
Je consulte au Cabinet LA LANTERNE à Piétrain (Rue Longue 75A, 1370 Piétrain) ainsi qu'au centre de logopédie ESCALASNE (Route de l'État 10, 1380 Lasne). </t>
  </si>
  <si>
    <t>0485/37.57.92</t>
  </si>
  <si>
    <t>Avenue François de lhoneux 4, 5530 Yvoir</t>
  </si>
  <si>
    <t>TAQUET Julie</t>
  </si>
  <si>
    <r>
      <rPr>
        <sz val="11"/>
        <color rgb="FF000000"/>
        <rFont val="Calibri"/>
        <family val="2"/>
        <scheme val="minor"/>
      </rPr>
      <t>Sentier des Buses n°50, 7000 Mons</t>
    </r>
  </si>
  <si>
    <t>SURIN Géraldine</t>
  </si>
  <si>
    <t>SEUTIN Sarah</t>
  </si>
  <si>
    <t>SERET Esther</t>
  </si>
  <si>
    <t xml:space="preserve">RUELLE Aurélie </t>
  </si>
  <si>
    <t xml:space="preserve">ROPELE Karin </t>
  </si>
  <si>
    <t>ROBERT Alizée</t>
  </si>
  <si>
    <r>
      <rPr>
        <sz val="11"/>
        <color rgb="FF000000"/>
        <rFont val="Calibri"/>
        <family val="2"/>
        <scheme val="minor"/>
      </rPr>
      <t>Rue de l’abbaye 97/2 - 7800 Ath</t>
    </r>
  </si>
  <si>
    <t>RIJKEN Mélanie</t>
  </si>
  <si>
    <t>RENARD Bernadette</t>
  </si>
  <si>
    <t>Rue Arsène Falla 2, 4621 Retinne-Fleron</t>
  </si>
  <si>
    <t>OSSELAND Mathilde</t>
  </si>
  <si>
    <t>NOBLESSE Anne-Véronique</t>
  </si>
  <si>
    <t>NINANE Valérie</t>
  </si>
  <si>
    <t xml:space="preserve">NIHOUL Camille </t>
  </si>
  <si>
    <t>MOULIN Estelle</t>
  </si>
  <si>
    <t>Boulevard de la Constitution, 4020 Liège</t>
  </si>
  <si>
    <t>MOES Sidney</t>
  </si>
  <si>
    <r>
      <rPr>
        <sz val="11"/>
        <color rgb="FF000000"/>
        <rFont val="Calibri"/>
        <family val="2"/>
        <scheme val="minor"/>
      </rPr>
      <t>Rue Bruyère-Saint-Jean 8, 1410 Waterloo </t>
    </r>
  </si>
  <si>
    <t>MEZHER Sarah</t>
  </si>
  <si>
    <r>
      <rPr>
        <sz val="11"/>
        <color rgb="FF000000"/>
        <rFont val="Calibri"/>
        <family val="2"/>
        <scheme val="minor"/>
      </rPr>
      <t xml:space="preserve">Rue du Joncqyoy 30 - 1457 Walhain-Saint-Paul </t>
    </r>
  </si>
  <si>
    <t xml:space="preserve">MEULENBERGH Chloë </t>
  </si>
  <si>
    <t>MARTIN Jeanne</t>
  </si>
  <si>
    <t>MARLIER Fabienne</t>
  </si>
  <si>
    <t>MALACORD Noémie</t>
  </si>
  <si>
    <r>
      <rPr>
        <sz val="11"/>
        <color rgb="FF000000"/>
        <rFont val="Calibri"/>
        <family val="2"/>
        <scheme val="minor"/>
      </rPr>
      <t>Avenue des Combattants n°29, 1470 Bousval</t>
    </r>
  </si>
  <si>
    <t xml:space="preserve">MAGNETTE Gloria </t>
  </si>
  <si>
    <r>
      <rPr>
        <sz val="11"/>
        <color rgb="FF000000"/>
        <rFont val="Calibri"/>
        <family val="2"/>
        <scheme val="minor"/>
      </rPr>
      <t>Chaussée de Mons 5 - 1400 Nivelles</t>
    </r>
  </si>
  <si>
    <t xml:space="preserve">MAGITTERI Pauline </t>
  </si>
  <si>
    <t>CNM - Rue Louis Loiseau 39A 5000 - Namur</t>
  </si>
  <si>
    <t>Place des Orateurs n°1, 4000 Liège</t>
  </si>
  <si>
    <t xml:space="preserve">LEYDER Léa </t>
  </si>
  <si>
    <t>Rue Alex Bouvy 9, 4020 Liège</t>
  </si>
  <si>
    <t>LEVAUX Emilie</t>
  </si>
  <si>
    <t>LETE Loraine</t>
  </si>
  <si>
    <t>LEQUENNE Perrine</t>
  </si>
  <si>
    <r>
      <rPr>
        <sz val="11"/>
        <color rgb="FF000000"/>
        <rFont val="Calibri"/>
        <family val="2"/>
        <scheme val="minor"/>
      </rPr>
      <t>Rue de Froidmont n°2D, 1330 Rixensart</t>
    </r>
  </si>
  <si>
    <t xml:space="preserve">LEGOFF Adeline </t>
  </si>
  <si>
    <t>LEFEVRE Hélène</t>
  </si>
  <si>
    <t>LEFEVERE Isabelle</t>
  </si>
  <si>
    <t>Rue des Fonds 67 - 5190 Balâtre</t>
  </si>
  <si>
    <t>LASER Diane</t>
  </si>
  <si>
    <t xml:space="preserve">LANGLET Fiona </t>
  </si>
  <si>
    <t>LAMBOT Marie</t>
  </si>
  <si>
    <r>
      <rPr>
        <sz val="11"/>
        <color rgb="FF000000"/>
        <rFont val="Calibri"/>
        <family val="2"/>
        <scheme val="minor"/>
      </rPr>
      <t>Rue Jean-Baptiste Berger n°8, 7100 La Louvière</t>
    </r>
  </si>
  <si>
    <t>LALAUT Fiona</t>
  </si>
  <si>
    <r>
      <rPr>
        <sz val="11"/>
        <color rgb="FF000000"/>
        <rFont val="Calibri"/>
        <family val="2"/>
        <scheme val="minor"/>
      </rPr>
      <t>Allée Bonaparte 5 - 1401 Baulers</t>
    </r>
  </si>
  <si>
    <t xml:space="preserve">LACROIX Léa </t>
  </si>
  <si>
    <r>
      <rPr>
        <sz val="11"/>
        <color rgb="FF000000"/>
        <rFont val="Calibri"/>
        <family val="2"/>
        <scheme val="minor"/>
      </rPr>
      <t>Rue David 1 - 7181 Feluy</t>
    </r>
  </si>
  <si>
    <t xml:space="preserve">KEKENBOSCH Cassandre </t>
  </si>
  <si>
    <t>KAISER Armelle</t>
  </si>
  <si>
    <t>JACQUES Roanne</t>
  </si>
  <si>
    <t xml:space="preserve">JACOB Laura </t>
  </si>
  <si>
    <t>HILGERS-SCHOLZEN Elisabeth</t>
  </si>
  <si>
    <r>
      <rPr>
        <sz val="11"/>
        <color rgb="FF000000"/>
        <rFont val="Calibri"/>
        <family val="2"/>
        <scheme val="minor"/>
      </rPr>
      <t>Rue Bruyère-Saint-Jean 8, 1410 Waterloo</t>
    </r>
  </si>
  <si>
    <t xml:space="preserve">HEWITT Victoria </t>
  </si>
  <si>
    <r>
      <rPr>
        <sz val="11"/>
        <color rgb="FF000000"/>
        <rFont val="Calibri"/>
        <family val="2"/>
        <scheme val="minor"/>
      </rPr>
      <t>Rue Robert Tachenion 12 - 7370 Elouges</t>
    </r>
  </si>
  <si>
    <t>HERAUT Marie-Odile</t>
  </si>
  <si>
    <t>HENBAUT Cécile</t>
  </si>
  <si>
    <t>HAVENNE Fanny</t>
  </si>
  <si>
    <r>
      <rPr>
        <sz val="11"/>
        <color rgb="FF000000"/>
        <rFont val="Calibri"/>
        <family val="2"/>
        <scheme val="minor"/>
      </rPr>
      <t>Rue Zébo n°5, 6800 Bras-Haut (Libramont)</t>
    </r>
  </si>
  <si>
    <t xml:space="preserve">HANNARD Aurélie </t>
  </si>
  <si>
    <t>Chemin du Sobejet 205, 5350 Evelette</t>
  </si>
  <si>
    <t>HALLEUX Virginie</t>
  </si>
  <si>
    <t>HALLEUX Chloë</t>
  </si>
  <si>
    <t>HALBART Elise</t>
  </si>
  <si>
    <r>
      <rPr>
        <sz val="11"/>
        <color rgb="FF000000"/>
        <rFont val="Calibri"/>
        <family val="2"/>
        <scheme val="minor"/>
      </rPr>
      <t>Rue des Canadiens 252, 7022 Hyon</t>
    </r>
  </si>
  <si>
    <t>HAINEAUX Esther</t>
  </si>
  <si>
    <t>GROSFILS Elise</t>
  </si>
  <si>
    <t>GREMMENS Laëticia</t>
  </si>
  <si>
    <t>GOZDEK Caroline</t>
  </si>
  <si>
    <r>
      <rPr>
        <sz val="11"/>
        <color rgb="FF000000"/>
        <rFont val="Calibri"/>
        <family val="2"/>
        <scheme val="minor"/>
      </rPr>
      <t>Rue docteur Colson 23, 1430 Rebecq</t>
    </r>
  </si>
  <si>
    <t xml:space="preserve">GORGEMANS Jonathan </t>
  </si>
  <si>
    <t>GOESSENS Delphine</t>
  </si>
  <si>
    <t>GIUNTA Pamela</t>
  </si>
  <si>
    <t>FRANCOIS Margot</t>
  </si>
  <si>
    <r>
      <rPr>
        <sz val="11"/>
        <color rgb="FF000000"/>
        <rFont val="Calibri"/>
        <family val="2"/>
        <scheme val="minor"/>
      </rPr>
      <t xml:space="preserve">Rue de la Victoire 57, 6536 Thuillies </t>
    </r>
  </si>
  <si>
    <t xml:space="preserve">FONTAINE Eloïse </t>
  </si>
  <si>
    <t>FLIES Aline</t>
  </si>
  <si>
    <r>
      <rPr>
        <sz val="11"/>
        <color rgb="FF000000"/>
        <rFont val="Calibri"/>
        <family val="2"/>
        <scheme val="minor"/>
      </rPr>
      <t>Avenue de Mersch 108, 6700 Arlon</t>
    </r>
  </si>
  <si>
    <t xml:space="preserve">PIERRET Elisa </t>
  </si>
  <si>
    <t>DUPONT Justine</t>
  </si>
  <si>
    <t>Rue de l'Abbaye 83, 7330 Saint-Ghislain</t>
  </si>
  <si>
    <t>DUFRASNE Stéphanie</t>
  </si>
  <si>
    <r>
      <rPr>
        <sz val="11"/>
        <color rgb="FF000000"/>
        <rFont val="Calibri"/>
        <family val="2"/>
        <scheme val="minor"/>
      </rPr>
      <t>Rue du camp 21 - 1495 Marbais</t>
    </r>
  </si>
  <si>
    <t xml:space="preserve">DUBOIS Justine </t>
  </si>
  <si>
    <t xml:space="preserve">Rue Grand Sart 18, 4570 Marchin </t>
  </si>
  <si>
    <t>DONNAY Nicolas</t>
  </si>
  <si>
    <t xml:space="preserve">DI SCIACCA Sabrina </t>
  </si>
  <si>
    <r>
      <rPr>
        <sz val="11"/>
        <color rgb="FF000000"/>
        <rFont val="Calibri"/>
        <family val="2"/>
        <scheme val="minor"/>
      </rPr>
      <t>Place du baquet n°24, 6200 Chatelet et Rue de Nefzee n°29A, 5640 Biesme</t>
    </r>
  </si>
  <si>
    <t>DEVIN Axelle</t>
  </si>
  <si>
    <t>DESSALLE Anne</t>
  </si>
  <si>
    <t>Retard de langage et de parole, CAA , Habiletés sociales</t>
  </si>
  <si>
    <t xml:space="preserve">DENOEL Valériane </t>
  </si>
  <si>
    <r>
      <rPr>
        <sz val="11"/>
        <color rgb="FF000000"/>
        <rFont val="Calibri"/>
        <family val="2"/>
        <scheme val="minor"/>
      </rPr>
      <t>Rue de la station 34/1 - 7830 Silly</t>
    </r>
  </si>
  <si>
    <t xml:space="preserve">DELFANTE Pierre </t>
  </si>
  <si>
    <t xml:space="preserve">DE NEEF Camille </t>
  </si>
  <si>
    <r>
      <rPr>
        <sz val="11"/>
        <color rgb="FF000000"/>
        <rFont val="Calibri"/>
        <family val="2"/>
        <scheme val="minor"/>
      </rPr>
      <t>Rue Sainte Gertrude n°5 - 1400 Nivelles</t>
    </r>
  </si>
  <si>
    <t xml:space="preserve">DE LUCA Laura </t>
  </si>
  <si>
    <t>CRESPEIGNE Maureen</t>
  </si>
  <si>
    <r>
      <rPr>
        <sz val="11"/>
        <color rgb="FF000000"/>
        <rFont val="Calibri"/>
        <family val="2"/>
        <scheme val="minor"/>
      </rPr>
      <t xml:space="preserve">Rue du mouton 7 - 7800 Ath </t>
    </r>
  </si>
  <si>
    <t>CRESCENSE Valérie</t>
  </si>
  <si>
    <t>Pays de Liège 23 - 5020 Malonne</t>
  </si>
  <si>
    <t>COLLIN Jessica</t>
  </si>
  <si>
    <t>Troubles alimentaires</t>
  </si>
  <si>
    <r>
      <rPr>
        <sz val="11"/>
        <color rgb="FF000000"/>
        <rFont val="Calibri"/>
        <family val="2"/>
        <scheme val="minor"/>
      </rPr>
      <t xml:space="preserve">Rue du Roeulx 16/1 - 7110 Maurage </t>
    </r>
  </si>
  <si>
    <t xml:space="preserve">COLLET Steacy </t>
  </si>
  <si>
    <t>0499/62.78.53</t>
  </si>
  <si>
    <t>COLLAGE Marie</t>
  </si>
  <si>
    <r>
      <rPr>
        <sz val="11"/>
        <color rgb="FF000000"/>
        <rFont val="Calibri"/>
        <family val="2"/>
        <scheme val="minor"/>
      </rPr>
      <t>Chaussée de Mons n°160, 7800 Ath</t>
    </r>
  </si>
  <si>
    <t>CHIRY Marine</t>
  </si>
  <si>
    <r>
      <rPr>
        <sz val="11"/>
        <color rgb="FF000000"/>
        <rFont val="Calibri"/>
        <family val="2"/>
        <scheme val="minor"/>
      </rPr>
      <t>7110 Maurage (La Louvière)</t>
    </r>
  </si>
  <si>
    <t>CHARLES Anaïs</t>
  </si>
  <si>
    <t>Niveau de spécialisation : généraliste
Age des prises en charge : 5-15 ans
Types d'interventions : prises en charge logopédique
Bilans : oui, communication et développement du langage. ATTENTION : pas de mise en place de CAA!</t>
  </si>
  <si>
    <r>
      <rPr>
        <sz val="11"/>
        <color rgb="FF000000"/>
        <rFont val="Calibri"/>
        <family val="2"/>
        <scheme val="minor"/>
      </rPr>
      <t>Chausée du Roeulx n°103, 7000 Mons</t>
    </r>
  </si>
  <si>
    <t>CAPOUET Laura</t>
  </si>
  <si>
    <r>
      <rPr>
        <sz val="11"/>
        <color rgb="FF000000"/>
        <rFont val="Calibri"/>
        <family val="2"/>
        <scheme val="minor"/>
      </rPr>
      <t>Boulevard Pire Desnouettes 61, 1420 Braine-l'Alleud</t>
    </r>
  </si>
  <si>
    <t xml:space="preserve">CAMACHO Stéphanie </t>
  </si>
  <si>
    <r>
      <rPr>
        <sz val="11"/>
        <color rgb="FF000000"/>
        <rFont val="Calibri"/>
        <family val="2"/>
        <scheme val="minor"/>
      </rPr>
      <t>Rue Philippe Monnoyer n°47, 6180 Courcelles</t>
    </r>
  </si>
  <si>
    <t>BOXUS Anaëlle</t>
  </si>
  <si>
    <r>
      <rPr>
        <sz val="11"/>
        <color rgb="FF000000"/>
        <rFont val="Calibri"/>
        <family val="2"/>
        <scheme val="minor"/>
      </rPr>
      <t>Rue de l'Humain 16, 6900 Aye</t>
    </r>
  </si>
  <si>
    <t>BOURBON Joly</t>
  </si>
  <si>
    <r>
      <rPr>
        <sz val="11"/>
        <color rgb="FF000000"/>
        <rFont val="Calibri"/>
        <family val="2"/>
        <scheme val="minor"/>
      </rPr>
      <t>Rue du Beaurieux n°4B, 1490 Court-Saint-Etienne</t>
    </r>
  </si>
  <si>
    <t xml:space="preserve">BILLON Jocelyne </t>
  </si>
  <si>
    <r>
      <rPr>
        <sz val="11"/>
        <color rgb="FF000000"/>
        <rFont val="Calibri"/>
        <family val="2"/>
        <scheme val="minor"/>
      </rPr>
      <t>Rue de la Corderie 18 - 1300 Wavre</t>
    </r>
  </si>
  <si>
    <t xml:space="preserve">BARBET Coralie </t>
  </si>
  <si>
    <t xml:space="preserve">BALTUS Géraldine </t>
  </si>
  <si>
    <r>
      <rPr>
        <sz val="11"/>
        <color rgb="FF000000"/>
        <rFont val="Calibri"/>
        <family val="2"/>
        <scheme val="minor"/>
      </rPr>
      <t>Avenue du Burlet 26 A - 7130 Binche</t>
    </r>
  </si>
  <si>
    <t>ANTICO Elisa</t>
  </si>
  <si>
    <t xml:space="preserve">ABRAHAM Louise </t>
  </si>
  <si>
    <t>/</t>
  </si>
  <si>
    <t>enfants ?</t>
  </si>
  <si>
    <t>Adolescents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</si>
</sst>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 &quot;##&quot; &quot;##&quot; &quot;##&quot; &quot;##"/>
  </numFmts>
  <fonts count="11" x14ac:knownFonts="1">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rgb="FF7030A0"/>
      <name val="Calibri"/>
      <family val="2"/>
      <scheme val="minor"/>
    </font>
    <font>
      <sz val="11"/>
      <name val="Calibri"/>
      <family val="2"/>
      <scheme val="minor"/>
    </font>
    <font>
      <sz val="11"/>
      <color theme="2" tint="-0.249977111117893"/>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1" tint="0.34998626667073579"/>
        <bgColor indexed="64"/>
      </patternFill>
    </fill>
    <fill>
      <patternFill patternType="solid">
        <fgColor theme="5"/>
        <bgColor indexed="64"/>
      </patternFill>
    </fill>
    <fill>
      <patternFill patternType="solid">
        <fgColor theme="4"/>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2" tint="-9.9978637043366805E-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73">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0" borderId="0" xfId="0" applyFill="1"/>
    <xf numFmtId="0" fontId="0" fillId="0" borderId="0" xfId="0" applyAlignment="1">
      <alignment wrapText="1"/>
    </xf>
    <xf numFmtId="0" fontId="1" fillId="0" borderId="0" xfId="1"/>
    <xf numFmtId="0" fontId="0" fillId="0" borderId="0" xfId="0" applyFill="1" applyAlignment="1">
      <alignment horizontal="center" vertical="center" wrapText="1"/>
    </xf>
    <xf numFmtId="0" fontId="0" fillId="2" borderId="0" xfId="0" applyFill="1" applyAlignment="1">
      <alignment horizontal="center"/>
    </xf>
    <xf numFmtId="0" fontId="0" fillId="4" borderId="0" xfId="0" applyFill="1" applyAlignment="1">
      <alignment horizontal="center"/>
    </xf>
    <xf numFmtId="0" fontId="0" fillId="0" borderId="0" xfId="0" applyAlignment="1">
      <alignment horizontal="center"/>
    </xf>
    <xf numFmtId="0" fontId="4" fillId="0" borderId="0" xfId="0" applyFont="1" applyFill="1"/>
    <xf numFmtId="0" fontId="1" fillId="4" borderId="0" xfId="1" applyFill="1" applyAlignment="1">
      <alignment horizontal="center" vertical="center"/>
    </xf>
    <xf numFmtId="0" fontId="1" fillId="0" borderId="0" xfId="1" applyAlignment="1">
      <alignment horizontal="center"/>
    </xf>
    <xf numFmtId="0" fontId="0" fillId="0" borderId="0" xfId="0" applyAlignment="1">
      <alignment horizontal="center" vertical="center"/>
    </xf>
    <xf numFmtId="0" fontId="0" fillId="0" borderId="0" xfId="0" applyFill="1" applyAlignment="1">
      <alignment horizontal="center"/>
    </xf>
    <xf numFmtId="0" fontId="0" fillId="4" borderId="0" xfId="0" applyFill="1" applyAlignment="1">
      <alignment horizontal="center" vertical="center"/>
    </xf>
    <xf numFmtId="0" fontId="0" fillId="4" borderId="0" xfId="0" applyFill="1" applyAlignment="1">
      <alignment horizontal="center" vertical="center" wrapText="1"/>
    </xf>
    <xf numFmtId="0" fontId="0" fillId="0" borderId="0" xfId="0" applyFont="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5" fillId="0" borderId="0" xfId="0" applyFont="1" applyFill="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ont="1" applyFill="1" applyAlignment="1">
      <alignment horizontal="center"/>
    </xf>
    <xf numFmtId="164" fontId="0" fillId="0" borderId="0" xfId="0" applyNumberFormat="1" applyAlignment="1">
      <alignment horizontal="center" wrapText="1"/>
    </xf>
    <xf numFmtId="164" fontId="0" fillId="2" borderId="0" xfId="0" applyNumberFormat="1" applyFill="1" applyAlignment="1">
      <alignment horizontal="center" vertical="center"/>
    </xf>
    <xf numFmtId="164" fontId="0" fillId="0" borderId="0" xfId="0" applyNumberFormat="1" applyFill="1" applyAlignment="1">
      <alignment horizontal="center"/>
    </xf>
    <xf numFmtId="164" fontId="0" fillId="0" borderId="0" xfId="0" applyNumberFormat="1" applyAlignment="1">
      <alignment horizontal="center"/>
    </xf>
    <xf numFmtId="164" fontId="0" fillId="0" borderId="0" xfId="0" applyNumberFormat="1" applyFont="1" applyAlignment="1">
      <alignment horizontal="center" wrapText="1"/>
    </xf>
    <xf numFmtId="164" fontId="0" fillId="2" borderId="0" xfId="0" applyNumberFormat="1" applyFill="1" applyAlignment="1">
      <alignment horizontal="center"/>
    </xf>
    <xf numFmtId="0" fontId="0" fillId="5" borderId="0" xfId="0" applyFill="1" applyAlignment="1">
      <alignment horizontal="center"/>
    </xf>
    <xf numFmtId="0" fontId="6" fillId="0" borderId="0" xfId="0" applyFont="1" applyAlignment="1">
      <alignment horizontal="center"/>
    </xf>
    <xf numFmtId="164" fontId="6" fillId="0" borderId="0" xfId="0" applyNumberFormat="1" applyFont="1" applyAlignment="1">
      <alignment horizontal="center"/>
    </xf>
    <xf numFmtId="0" fontId="0" fillId="0" borderId="0" xfId="0" applyAlignment="1">
      <alignment horizontal="center" vertical="center"/>
    </xf>
    <xf numFmtId="0" fontId="0" fillId="3" borderId="0" xfId="0" applyFill="1" applyAlignment="1">
      <alignment horizontal="center"/>
    </xf>
    <xf numFmtId="0" fontId="8" fillId="0" borderId="0" xfId="0" applyFont="1" applyAlignment="1">
      <alignment horizontal="center"/>
    </xf>
    <xf numFmtId="0" fontId="7" fillId="0" borderId="0" xfId="0" applyFont="1" applyFill="1" applyAlignment="1">
      <alignment horizontal="center"/>
    </xf>
    <xf numFmtId="0" fontId="7" fillId="0" borderId="0" xfId="0" applyFont="1" applyFill="1"/>
    <xf numFmtId="0" fontId="9" fillId="0" borderId="0" xfId="0" applyFont="1" applyFill="1" applyAlignment="1">
      <alignment horizontal="center"/>
    </xf>
    <xf numFmtId="164" fontId="0" fillId="0" borderId="0" xfId="0" applyNumberFormat="1" applyAlignment="1">
      <alignment horizontal="center" vertical="center"/>
    </xf>
    <xf numFmtId="164" fontId="7" fillId="0" borderId="0" xfId="0" applyNumberFormat="1" applyFont="1" applyFill="1" applyAlignment="1">
      <alignment horizontal="center" vertical="center"/>
    </xf>
    <xf numFmtId="0" fontId="7" fillId="3" borderId="0" xfId="0" applyFont="1" applyFill="1" applyAlignment="1">
      <alignment horizontal="center"/>
    </xf>
    <xf numFmtId="0" fontId="7" fillId="0" borderId="0" xfId="0" applyFont="1"/>
    <xf numFmtId="0" fontId="7" fillId="0" borderId="0" xfId="0" applyFont="1" applyAlignment="1">
      <alignment horizontal="center"/>
    </xf>
    <xf numFmtId="164" fontId="7" fillId="0" borderId="0" xfId="0" applyNumberFormat="1" applyFont="1" applyAlignment="1">
      <alignment horizontal="center" vertical="center"/>
    </xf>
    <xf numFmtId="164" fontId="0" fillId="0" borderId="0" xfId="0" applyNumberFormat="1" applyFill="1" applyAlignment="1">
      <alignment horizontal="center" vertical="center"/>
    </xf>
    <xf numFmtId="164" fontId="0" fillId="0" borderId="0" xfId="0" applyNumberFormat="1" applyAlignment="1">
      <alignment horizontal="center" vertical="center" wrapText="1"/>
    </xf>
    <xf numFmtId="164" fontId="0" fillId="0" borderId="0" xfId="0" applyNumberFormat="1" applyFill="1" applyAlignment="1">
      <alignment horizontal="center" vertical="center" wrapText="1"/>
    </xf>
    <xf numFmtId="164" fontId="0" fillId="0" borderId="0" xfId="0" applyNumberFormat="1" applyFill="1"/>
    <xf numFmtId="0" fontId="0" fillId="0" borderId="0" xfId="0" applyFont="1" applyAlignment="1">
      <alignment horizontal="center" wrapText="1"/>
    </xf>
    <xf numFmtId="0" fontId="0" fillId="0" borderId="0" xfId="0" applyAlignment="1">
      <alignment horizontal="center" vertical="center"/>
    </xf>
    <xf numFmtId="164" fontId="0" fillId="0" borderId="0" xfId="0" applyNumberFormat="1"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0" fillId="6" borderId="0" xfId="0" applyFont="1" applyFill="1" applyAlignment="1">
      <alignment horizontal="center" vertical="center"/>
    </xf>
    <xf numFmtId="0" fontId="0" fillId="0" borderId="0" xfId="0" applyFont="1" applyAlignment="1">
      <alignment horizontal="center"/>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ont="1"/>
    <xf numFmtId="0" fontId="0" fillId="0" borderId="0" xfId="0" applyAlignment="1">
      <alignment horizontal="center" vertical="center"/>
    </xf>
    <xf numFmtId="0" fontId="0" fillId="0" borderId="0" xfId="0" applyAlignment="1"/>
    <xf numFmtId="0" fontId="0" fillId="0" borderId="0" xfId="0" applyFont="1" applyAlignment="1"/>
    <xf numFmtId="0" fontId="0" fillId="0" borderId="0" xfId="0" applyAlignment="1">
      <alignment horizontal="center" vertical="center" wrapText="1"/>
    </xf>
    <xf numFmtId="0" fontId="0" fillId="0" borderId="0" xfId="0" applyAlignment="1">
      <alignment horizontal="center" vertical="center"/>
    </xf>
    <xf numFmtId="0" fontId="0" fillId="4" borderId="0" xfId="0" applyFill="1" applyAlignment="1">
      <alignment horizontal="center" vertical="center"/>
    </xf>
    <xf numFmtId="0" fontId="0" fillId="7" borderId="0" xfId="0" applyFont="1" applyFill="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1155700</xdr:colOff>
      <xdr:row>1</xdr:row>
      <xdr:rowOff>78857</xdr:rowOff>
    </xdr:from>
    <xdr:to>
      <xdr:col>1</xdr:col>
      <xdr:colOff>501650</xdr:colOff>
      <xdr:row>5</xdr:row>
      <xdr:rowOff>34585</xdr:rowOff>
    </xdr:to>
    <xdr:pic>
      <xdr:nvPicPr>
        <xdr:cNvPr id="2" name="Image 1" descr="crh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700" y="263007"/>
          <a:ext cx="1377950" cy="69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mailto:c.delooz@centremergences.be" TargetMode="External"/><Relationship Id="rId2" Type="http://schemas.openxmlformats.org/officeDocument/2006/relationships/hyperlink" Target="mailto:c.delooz@centremergences.be" TargetMode="External"/><Relationship Id="rId1" Type="http://schemas.openxmlformats.org/officeDocument/2006/relationships/hyperlink" Target="https://centremergences.be/nos-therapeutes/delooz-caroline" TargetMode="External"/><Relationship Id="rId4" Type="http://schemas.openxmlformats.org/officeDocument/2006/relationships/hyperlink" Target="https://centremergences.be/nos-therapeutes/delooz-carolin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beatricelejeune.be/" TargetMode="External"/><Relationship Id="rId1" Type="http://schemas.openxmlformats.org/officeDocument/2006/relationships/hyperlink" Target="mailto:b.lejeune@centremergences.be"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lalanterne.b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ogle.com/search?q=h%C3%A9%C3%A8ne+deleu&amp;oq=h%C3%A9%C3%A8ne+deleu&amp;gs_lcrp=EgZjaHJvbWUyBggAEEUYOTIPCAEQLhgNGK8BGMcBGIAEMgkIAhAAGA0YgAQyCAgDEAAYFhgeMggIBBAAGBYYHjIICAUQABgWGB4yCggGEAAYgAQYogQyCggHEAAYgAQYogQyCggIEAAYgAQYogTSAQgyMTUxajBqNKgCALACAQ&amp;sourceid=chrome&amp;ie=UTF-8" TargetMode="External"/><Relationship Id="rId1" Type="http://schemas.openxmlformats.org/officeDocument/2006/relationships/hyperlink" Target="tel:+32494544686"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elaurence.pro@hotmail.com" TargetMode="External"/><Relationship Id="rId1" Type="http://schemas.openxmlformats.org/officeDocument/2006/relationships/hyperlink" Target="mailto:nathaliebosquee@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uplf.be/profil/3338/" TargetMode="Externa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43"/>
  <sheetViews>
    <sheetView topLeftCell="A19" zoomScale="50" zoomScaleNormal="50" workbookViewId="0">
      <selection activeCell="B1" sqref="B1:B1048576"/>
    </sheetView>
  </sheetViews>
  <sheetFormatPr baseColWidth="10" defaultRowHeight="14.5" x14ac:dyDescent="0.35"/>
  <cols>
    <col min="1" max="1" width="28.453125" style="10" customWidth="1"/>
    <col min="2" max="2" width="21.08984375" style="10" customWidth="1"/>
    <col min="3" max="3" width="13" style="10" customWidth="1"/>
    <col min="4" max="4" width="20.08984375" style="10" customWidth="1"/>
    <col min="5" max="5" width="11" style="10" customWidth="1"/>
    <col min="6" max="6" width="32.26953125" style="10" customWidth="1"/>
    <col min="7" max="7" width="16.81640625" style="10" customWidth="1"/>
  </cols>
  <sheetData>
    <row r="1" spans="1:7" ht="14.5" customHeight="1" x14ac:dyDescent="0.35">
      <c r="A1" s="8" t="s">
        <v>0</v>
      </c>
      <c r="B1" s="8" t="s">
        <v>8</v>
      </c>
      <c r="C1" s="8" t="s">
        <v>204</v>
      </c>
      <c r="D1" s="8" t="s">
        <v>437</v>
      </c>
      <c r="E1" s="36" t="s">
        <v>477</v>
      </c>
      <c r="F1" s="8" t="s">
        <v>430</v>
      </c>
      <c r="G1" s="35" t="s">
        <v>298</v>
      </c>
    </row>
    <row r="2" spans="1:7" x14ac:dyDescent="0.35">
      <c r="A2" s="10" t="s">
        <v>431</v>
      </c>
      <c r="B2" s="10" t="s">
        <v>460</v>
      </c>
      <c r="C2" s="10">
        <v>4000</v>
      </c>
      <c r="D2" s="10" t="s">
        <v>438</v>
      </c>
      <c r="E2" s="10" t="str">
        <f>IF(COUNTIF(D2,"*adultes*"),"oui","non")</f>
        <v>oui</v>
      </c>
      <c r="F2" s="10" t="s">
        <v>432</v>
      </c>
      <c r="G2" s="33" t="s">
        <v>497</v>
      </c>
    </row>
    <row r="3" spans="1:7" x14ac:dyDescent="0.35">
      <c r="A3" s="10" t="s">
        <v>433</v>
      </c>
      <c r="B3" s="10" t="s">
        <v>476</v>
      </c>
      <c r="C3" s="10">
        <v>6941</v>
      </c>
      <c r="D3" s="10" t="s">
        <v>438</v>
      </c>
      <c r="E3" s="10" t="str">
        <f t="shared" ref="E3:E43" si="0">IF(COUNTIF(D3,"*adultes*"),"oui","non")</f>
        <v>oui</v>
      </c>
      <c r="F3" s="10" t="s">
        <v>434</v>
      </c>
      <c r="G3" s="33" t="s">
        <v>498</v>
      </c>
    </row>
    <row r="4" spans="1:7" x14ac:dyDescent="0.35">
      <c r="A4" s="10" t="s">
        <v>435</v>
      </c>
      <c r="B4" s="10" t="s">
        <v>446</v>
      </c>
      <c r="C4" s="10">
        <v>5000</v>
      </c>
      <c r="D4" s="10" t="s">
        <v>442</v>
      </c>
      <c r="E4" s="10" t="str">
        <f t="shared" si="0"/>
        <v>non</v>
      </c>
      <c r="F4" s="10" t="s">
        <v>436</v>
      </c>
      <c r="G4" s="33"/>
    </row>
    <row r="5" spans="1:7" x14ac:dyDescent="0.35">
      <c r="A5" s="10" t="s">
        <v>439</v>
      </c>
      <c r="B5" s="10" t="s">
        <v>451</v>
      </c>
      <c r="C5" s="10" t="s">
        <v>9</v>
      </c>
      <c r="D5" s="10" t="s">
        <v>442</v>
      </c>
      <c r="E5" s="10" t="str">
        <f t="shared" si="0"/>
        <v>non</v>
      </c>
      <c r="F5" s="10" t="s">
        <v>436</v>
      </c>
      <c r="G5" s="33"/>
    </row>
    <row r="6" spans="1:7" x14ac:dyDescent="0.35">
      <c r="A6" s="10" t="s">
        <v>440</v>
      </c>
      <c r="B6" s="10" t="s">
        <v>450</v>
      </c>
      <c r="C6" s="10">
        <v>1200</v>
      </c>
      <c r="D6" s="10" t="s">
        <v>442</v>
      </c>
      <c r="E6" s="10" t="str">
        <f t="shared" si="0"/>
        <v>non</v>
      </c>
      <c r="F6" s="10" t="s">
        <v>436</v>
      </c>
      <c r="G6" s="33"/>
    </row>
    <row r="7" spans="1:7" x14ac:dyDescent="0.35">
      <c r="A7" s="10" t="s">
        <v>441</v>
      </c>
      <c r="B7" s="10" t="s">
        <v>449</v>
      </c>
      <c r="C7" s="10">
        <v>4000</v>
      </c>
      <c r="D7" s="10" t="s">
        <v>443</v>
      </c>
      <c r="E7" s="10" t="str">
        <f t="shared" si="0"/>
        <v>oui</v>
      </c>
      <c r="F7" s="10" t="s">
        <v>436</v>
      </c>
      <c r="G7" s="33"/>
    </row>
    <row r="8" spans="1:7" x14ac:dyDescent="0.35">
      <c r="A8" s="10" t="s">
        <v>444</v>
      </c>
      <c r="B8" s="10" t="s">
        <v>448</v>
      </c>
      <c r="C8" s="10">
        <v>5000</v>
      </c>
      <c r="D8" s="10" t="s">
        <v>443</v>
      </c>
      <c r="E8" s="10" t="str">
        <f t="shared" si="0"/>
        <v>oui</v>
      </c>
      <c r="F8" s="10" t="s">
        <v>436</v>
      </c>
      <c r="G8" s="33"/>
    </row>
    <row r="9" spans="1:7" x14ac:dyDescent="0.35">
      <c r="A9" s="10" t="s">
        <v>445</v>
      </c>
      <c r="B9" s="10" t="s">
        <v>447</v>
      </c>
      <c r="C9" s="10">
        <v>6800</v>
      </c>
      <c r="D9" s="10" t="s">
        <v>442</v>
      </c>
      <c r="E9" s="10" t="str">
        <f t="shared" si="0"/>
        <v>non</v>
      </c>
      <c r="F9" s="10" t="s">
        <v>436</v>
      </c>
      <c r="G9" s="33"/>
    </row>
    <row r="10" spans="1:7" x14ac:dyDescent="0.35">
      <c r="A10" s="10" t="s">
        <v>452</v>
      </c>
      <c r="B10" s="10" t="s">
        <v>453</v>
      </c>
      <c r="C10" s="10">
        <v>7866</v>
      </c>
      <c r="D10" s="10" t="s">
        <v>443</v>
      </c>
      <c r="E10" s="10" t="str">
        <f t="shared" si="0"/>
        <v>oui</v>
      </c>
      <c r="F10" s="10" t="s">
        <v>434</v>
      </c>
      <c r="G10" s="33"/>
    </row>
    <row r="11" spans="1:7" x14ac:dyDescent="0.35">
      <c r="A11" s="10" t="s">
        <v>454</v>
      </c>
      <c r="B11" s="10" t="s">
        <v>456</v>
      </c>
      <c r="C11" s="10">
        <v>4870</v>
      </c>
      <c r="D11" s="10" t="s">
        <v>443</v>
      </c>
      <c r="E11" s="10" t="str">
        <f t="shared" si="0"/>
        <v>oui</v>
      </c>
      <c r="F11" s="10" t="s">
        <v>434</v>
      </c>
      <c r="G11" s="33"/>
    </row>
    <row r="12" spans="1:7" x14ac:dyDescent="0.35">
      <c r="A12" s="10" t="s">
        <v>454</v>
      </c>
      <c r="B12" s="10" t="s">
        <v>455</v>
      </c>
      <c r="C12" s="10">
        <v>4051</v>
      </c>
      <c r="D12" s="10" t="s">
        <v>443</v>
      </c>
      <c r="E12" s="10" t="str">
        <f t="shared" si="0"/>
        <v>oui</v>
      </c>
      <c r="F12" s="10" t="s">
        <v>434</v>
      </c>
      <c r="G12" s="33"/>
    </row>
    <row r="13" spans="1:7" x14ac:dyDescent="0.35">
      <c r="A13" s="10" t="s">
        <v>454</v>
      </c>
      <c r="B13" s="10" t="s">
        <v>457</v>
      </c>
      <c r="C13" s="10">
        <v>43000</v>
      </c>
      <c r="D13" s="10" t="s">
        <v>443</v>
      </c>
      <c r="E13" s="10" t="str">
        <f t="shared" si="0"/>
        <v>oui</v>
      </c>
      <c r="F13" s="10" t="s">
        <v>434</v>
      </c>
      <c r="G13" s="33"/>
    </row>
    <row r="14" spans="1:7" x14ac:dyDescent="0.35">
      <c r="A14" s="10" t="s">
        <v>458</v>
      </c>
      <c r="B14" s="10" t="s">
        <v>459</v>
      </c>
      <c r="C14" s="10">
        <v>4000</v>
      </c>
      <c r="D14" s="10" t="s">
        <v>443</v>
      </c>
      <c r="E14" s="10" t="str">
        <f t="shared" si="0"/>
        <v>oui</v>
      </c>
      <c r="F14" s="10" t="s">
        <v>432</v>
      </c>
      <c r="G14" s="33"/>
    </row>
    <row r="15" spans="1:7" x14ac:dyDescent="0.35">
      <c r="A15" s="10" t="s">
        <v>461</v>
      </c>
      <c r="B15" s="10" t="s">
        <v>459</v>
      </c>
      <c r="C15" s="10">
        <v>4000</v>
      </c>
      <c r="D15" s="10" t="s">
        <v>442</v>
      </c>
      <c r="E15" s="10" t="str">
        <f t="shared" si="0"/>
        <v>non</v>
      </c>
      <c r="F15" s="10" t="s">
        <v>432</v>
      </c>
      <c r="G15" s="33"/>
    </row>
    <row r="16" spans="1:7" x14ac:dyDescent="0.35">
      <c r="A16" s="10" t="s">
        <v>462</v>
      </c>
      <c r="B16" s="10" t="s">
        <v>463</v>
      </c>
      <c r="C16" s="10">
        <v>6800</v>
      </c>
      <c r="D16" s="10" t="s">
        <v>438</v>
      </c>
      <c r="E16" s="10" t="str">
        <f t="shared" si="0"/>
        <v>oui</v>
      </c>
      <c r="F16" s="10" t="s">
        <v>496</v>
      </c>
      <c r="G16" s="33" t="s">
        <v>495</v>
      </c>
    </row>
    <row r="17" spans="1:7" x14ac:dyDescent="0.35">
      <c r="A17" s="10" t="s">
        <v>462</v>
      </c>
      <c r="B17" s="10" t="s">
        <v>464</v>
      </c>
      <c r="C17" s="10">
        <v>6000</v>
      </c>
      <c r="D17" s="10" t="s">
        <v>438</v>
      </c>
      <c r="E17" s="10" t="str">
        <f t="shared" si="0"/>
        <v>oui</v>
      </c>
      <c r="F17" s="10" t="s">
        <v>496</v>
      </c>
      <c r="G17" s="33" t="s">
        <v>495</v>
      </c>
    </row>
    <row r="18" spans="1:7" x14ac:dyDescent="0.35">
      <c r="A18" s="10" t="s">
        <v>465</v>
      </c>
      <c r="B18" s="10" t="s">
        <v>466</v>
      </c>
      <c r="C18" s="10">
        <v>5000</v>
      </c>
      <c r="D18" s="10" t="s">
        <v>442</v>
      </c>
      <c r="E18" s="10" t="str">
        <f t="shared" si="0"/>
        <v>non</v>
      </c>
      <c r="F18" s="10" t="s">
        <v>467</v>
      </c>
      <c r="G18" s="33"/>
    </row>
    <row r="19" spans="1:7" x14ac:dyDescent="0.35">
      <c r="A19" s="10" t="s">
        <v>468</v>
      </c>
      <c r="B19" s="10" t="s">
        <v>469</v>
      </c>
      <c r="C19" s="10">
        <v>5000</v>
      </c>
      <c r="D19" s="10" t="s">
        <v>442</v>
      </c>
      <c r="E19" s="10" t="str">
        <f t="shared" si="0"/>
        <v>non</v>
      </c>
      <c r="F19" s="10" t="s">
        <v>471</v>
      </c>
      <c r="G19" s="33"/>
    </row>
    <row r="20" spans="1:7" x14ac:dyDescent="0.35">
      <c r="A20" s="10" t="s">
        <v>470</v>
      </c>
      <c r="B20" s="10" t="s">
        <v>473</v>
      </c>
      <c r="C20" s="10">
        <v>5500</v>
      </c>
      <c r="D20" s="10" t="s">
        <v>442</v>
      </c>
      <c r="E20" s="10" t="str">
        <f t="shared" si="0"/>
        <v>non</v>
      </c>
      <c r="F20" s="10" t="s">
        <v>472</v>
      </c>
      <c r="G20" s="33"/>
    </row>
    <row r="21" spans="1:7" x14ac:dyDescent="0.35">
      <c r="A21" s="10" t="s">
        <v>474</v>
      </c>
      <c r="B21" s="10" t="s">
        <v>475</v>
      </c>
      <c r="C21" s="10">
        <v>5000</v>
      </c>
      <c r="D21" s="10" t="s">
        <v>442</v>
      </c>
      <c r="E21" s="10" t="str">
        <f t="shared" si="0"/>
        <v>non</v>
      </c>
      <c r="F21" s="10" t="s">
        <v>472</v>
      </c>
      <c r="G21" s="33"/>
    </row>
    <row r="22" spans="1:7" x14ac:dyDescent="0.35">
      <c r="A22" s="10" t="s">
        <v>478</v>
      </c>
      <c r="B22" s="10" t="s">
        <v>479</v>
      </c>
      <c r="C22" s="10">
        <v>1420</v>
      </c>
      <c r="D22" s="10" t="s">
        <v>438</v>
      </c>
      <c r="E22" s="10" t="str">
        <f t="shared" si="0"/>
        <v>oui</v>
      </c>
      <c r="F22" s="10" t="s">
        <v>434</v>
      </c>
      <c r="G22" s="33"/>
    </row>
    <row r="23" spans="1:7" x14ac:dyDescent="0.35">
      <c r="A23" s="10" t="s">
        <v>480</v>
      </c>
      <c r="B23" s="10" t="s">
        <v>481</v>
      </c>
      <c r="C23" s="10">
        <v>1970</v>
      </c>
      <c r="D23" s="10" t="s">
        <v>482</v>
      </c>
      <c r="E23" s="10" t="str">
        <f t="shared" si="0"/>
        <v>oui</v>
      </c>
      <c r="F23" s="10" t="s">
        <v>471</v>
      </c>
      <c r="G23" s="33"/>
    </row>
    <row r="24" spans="1:7" x14ac:dyDescent="0.35">
      <c r="A24" s="10" t="s">
        <v>483</v>
      </c>
      <c r="B24" s="10" t="s">
        <v>484</v>
      </c>
      <c r="C24" s="10">
        <v>1090</v>
      </c>
      <c r="D24" s="10" t="s">
        <v>482</v>
      </c>
      <c r="E24" s="10" t="str">
        <f t="shared" si="0"/>
        <v>oui</v>
      </c>
      <c r="F24" s="10" t="s">
        <v>471</v>
      </c>
      <c r="G24" s="33"/>
    </row>
    <row r="25" spans="1:7" x14ac:dyDescent="0.35">
      <c r="A25" s="10" t="s">
        <v>485</v>
      </c>
      <c r="B25" s="10" t="s">
        <v>486</v>
      </c>
      <c r="C25" s="10">
        <v>1190</v>
      </c>
      <c r="D25" s="10" t="s">
        <v>482</v>
      </c>
      <c r="E25" s="10" t="str">
        <f t="shared" si="0"/>
        <v>oui</v>
      </c>
      <c r="F25" s="10" t="s">
        <v>471</v>
      </c>
      <c r="G25" s="33"/>
    </row>
    <row r="26" spans="1:7" x14ac:dyDescent="0.35">
      <c r="A26" s="10" t="s">
        <v>487</v>
      </c>
      <c r="B26" s="10" t="s">
        <v>488</v>
      </c>
      <c r="C26" s="10">
        <v>7100</v>
      </c>
      <c r="D26" s="10" t="s">
        <v>482</v>
      </c>
      <c r="E26" s="10" t="str">
        <f t="shared" si="0"/>
        <v>oui</v>
      </c>
      <c r="F26" s="10" t="s">
        <v>471</v>
      </c>
      <c r="G26" s="33"/>
    </row>
    <row r="27" spans="1:7" x14ac:dyDescent="0.35">
      <c r="A27" s="10" t="s">
        <v>489</v>
      </c>
      <c r="B27" s="10" t="s">
        <v>490</v>
      </c>
      <c r="C27" s="10">
        <v>1090</v>
      </c>
      <c r="D27" s="10" t="s">
        <v>482</v>
      </c>
      <c r="E27" s="10" t="str">
        <f t="shared" si="0"/>
        <v>oui</v>
      </c>
      <c r="F27" s="10" t="s">
        <v>472</v>
      </c>
      <c r="G27" s="33" t="s">
        <v>494</v>
      </c>
    </row>
    <row r="28" spans="1:7" x14ac:dyDescent="0.35">
      <c r="A28" s="37" t="s">
        <v>491</v>
      </c>
      <c r="B28" s="37" t="s">
        <v>492</v>
      </c>
      <c r="C28" s="37">
        <v>1020</v>
      </c>
      <c r="D28" s="37" t="s">
        <v>482</v>
      </c>
      <c r="E28" s="37" t="str">
        <f t="shared" si="0"/>
        <v>oui</v>
      </c>
      <c r="F28" s="37" t="s">
        <v>472</v>
      </c>
      <c r="G28" s="38" t="s">
        <v>493</v>
      </c>
    </row>
    <row r="29" spans="1:7" x14ac:dyDescent="0.35">
      <c r="A29" s="10" t="s">
        <v>499</v>
      </c>
      <c r="B29" s="10" t="s">
        <v>500</v>
      </c>
      <c r="C29" s="10">
        <v>5530</v>
      </c>
      <c r="D29" s="10" t="s">
        <v>443</v>
      </c>
      <c r="E29" s="10" t="str">
        <f t="shared" si="0"/>
        <v>oui</v>
      </c>
      <c r="F29" s="10" t="s">
        <v>503</v>
      </c>
    </row>
    <row r="30" spans="1:7" x14ac:dyDescent="0.35">
      <c r="A30" s="10" t="s">
        <v>501</v>
      </c>
      <c r="B30" s="10" t="s">
        <v>502</v>
      </c>
      <c r="C30" s="10">
        <v>4300</v>
      </c>
      <c r="D30" s="10" t="s">
        <v>443</v>
      </c>
      <c r="E30" s="10" t="str">
        <f t="shared" si="0"/>
        <v>oui</v>
      </c>
      <c r="F30" s="10" t="s">
        <v>503</v>
      </c>
    </row>
    <row r="31" spans="1:7" x14ac:dyDescent="0.35">
      <c r="A31" s="10" t="s">
        <v>504</v>
      </c>
      <c r="B31" s="10" t="s">
        <v>508</v>
      </c>
      <c r="C31" s="10">
        <v>7500</v>
      </c>
      <c r="D31" s="10" t="s">
        <v>443</v>
      </c>
      <c r="E31" s="10" t="str">
        <f t="shared" si="0"/>
        <v>oui</v>
      </c>
      <c r="F31" s="10" t="s">
        <v>503</v>
      </c>
    </row>
    <row r="32" spans="1:7" x14ac:dyDescent="0.35">
      <c r="A32" s="10" t="s">
        <v>504</v>
      </c>
      <c r="B32" s="10" t="s">
        <v>505</v>
      </c>
      <c r="C32" s="10">
        <v>7800</v>
      </c>
      <c r="D32" s="10" t="s">
        <v>443</v>
      </c>
      <c r="E32" s="10" t="str">
        <f t="shared" si="0"/>
        <v>oui</v>
      </c>
      <c r="F32" s="10" t="s">
        <v>503</v>
      </c>
    </row>
    <row r="33" spans="1:6" x14ac:dyDescent="0.35">
      <c r="A33" s="10" t="s">
        <v>504</v>
      </c>
      <c r="B33" s="10" t="s">
        <v>517</v>
      </c>
      <c r="C33" s="10">
        <v>1348</v>
      </c>
      <c r="D33" s="10" t="s">
        <v>443</v>
      </c>
      <c r="E33" s="10" t="str">
        <f t="shared" si="0"/>
        <v>oui</v>
      </c>
      <c r="F33" s="10" t="s">
        <v>503</v>
      </c>
    </row>
    <row r="34" spans="1:6" x14ac:dyDescent="0.35">
      <c r="A34" s="10" t="s">
        <v>504</v>
      </c>
      <c r="B34" s="10" t="s">
        <v>516</v>
      </c>
      <c r="C34" s="10">
        <v>1320</v>
      </c>
      <c r="D34" s="10" t="s">
        <v>443</v>
      </c>
      <c r="E34" s="10" t="str">
        <f t="shared" si="0"/>
        <v>oui</v>
      </c>
      <c r="F34" s="10" t="s">
        <v>503</v>
      </c>
    </row>
    <row r="35" spans="1:6" x14ac:dyDescent="0.35">
      <c r="A35" s="10" t="s">
        <v>504</v>
      </c>
      <c r="B35" s="10" t="s">
        <v>52</v>
      </c>
      <c r="C35" s="10">
        <v>7610</v>
      </c>
      <c r="D35" s="10" t="s">
        <v>443</v>
      </c>
      <c r="E35" s="10" t="str">
        <f t="shared" si="0"/>
        <v>oui</v>
      </c>
      <c r="F35" s="10" t="s">
        <v>503</v>
      </c>
    </row>
    <row r="36" spans="1:6" x14ac:dyDescent="0.35">
      <c r="A36" s="10" t="s">
        <v>504</v>
      </c>
      <c r="B36" s="10" t="s">
        <v>518</v>
      </c>
      <c r="C36" s="10">
        <v>1300</v>
      </c>
      <c r="D36" s="10" t="s">
        <v>443</v>
      </c>
      <c r="E36" s="10" t="str">
        <f t="shared" si="0"/>
        <v>oui</v>
      </c>
      <c r="F36" s="10" t="s">
        <v>503</v>
      </c>
    </row>
    <row r="37" spans="1:6" x14ac:dyDescent="0.35">
      <c r="A37" s="10" t="s">
        <v>506</v>
      </c>
      <c r="B37" s="10" t="s">
        <v>507</v>
      </c>
      <c r="C37" s="10">
        <v>5002</v>
      </c>
      <c r="D37" s="10" t="s">
        <v>442</v>
      </c>
      <c r="E37" s="10" t="str">
        <f t="shared" si="0"/>
        <v>non</v>
      </c>
      <c r="F37" s="10" t="s">
        <v>503</v>
      </c>
    </row>
    <row r="38" spans="1:6" x14ac:dyDescent="0.35">
      <c r="A38" s="10" t="s">
        <v>509</v>
      </c>
      <c r="B38" s="10" t="s">
        <v>510</v>
      </c>
      <c r="D38" s="10" t="s">
        <v>442</v>
      </c>
      <c r="E38" s="10" t="str">
        <f t="shared" si="0"/>
        <v>non</v>
      </c>
      <c r="F38" s="10" t="s">
        <v>503</v>
      </c>
    </row>
    <row r="39" spans="1:6" x14ac:dyDescent="0.35">
      <c r="A39" s="10" t="s">
        <v>509</v>
      </c>
      <c r="B39" s="10" t="s">
        <v>511</v>
      </c>
      <c r="D39" s="10" t="s">
        <v>442</v>
      </c>
      <c r="E39" s="10" t="str">
        <f t="shared" si="0"/>
        <v>non</v>
      </c>
      <c r="F39" s="10" t="s">
        <v>503</v>
      </c>
    </row>
    <row r="40" spans="1:6" x14ac:dyDescent="0.35">
      <c r="A40" s="10" t="s">
        <v>509</v>
      </c>
      <c r="B40" s="10" t="s">
        <v>512</v>
      </c>
      <c r="D40" s="10" t="s">
        <v>442</v>
      </c>
      <c r="E40" s="10" t="str">
        <f t="shared" si="0"/>
        <v>non</v>
      </c>
      <c r="F40" s="10" t="s">
        <v>503</v>
      </c>
    </row>
    <row r="41" spans="1:6" x14ac:dyDescent="0.35">
      <c r="A41" s="10" t="s">
        <v>509</v>
      </c>
      <c r="B41" s="10" t="s">
        <v>513</v>
      </c>
      <c r="D41" s="10" t="s">
        <v>442</v>
      </c>
      <c r="E41" s="10" t="str">
        <f t="shared" si="0"/>
        <v>non</v>
      </c>
      <c r="F41" s="10" t="s">
        <v>503</v>
      </c>
    </row>
    <row r="42" spans="1:6" x14ac:dyDescent="0.35">
      <c r="A42" s="10" t="s">
        <v>509</v>
      </c>
      <c r="B42" s="10" t="s">
        <v>514</v>
      </c>
      <c r="D42" s="10" t="s">
        <v>442</v>
      </c>
      <c r="E42" s="10" t="str">
        <f t="shared" si="0"/>
        <v>non</v>
      </c>
      <c r="F42" s="10" t="s">
        <v>503</v>
      </c>
    </row>
    <row r="43" spans="1:6" x14ac:dyDescent="0.35">
      <c r="A43" s="10" t="s">
        <v>509</v>
      </c>
      <c r="B43" s="10" t="s">
        <v>515</v>
      </c>
      <c r="D43" s="10" t="s">
        <v>442</v>
      </c>
      <c r="E43" s="10" t="str">
        <f t="shared" si="0"/>
        <v>non</v>
      </c>
      <c r="F43" s="10" t="s">
        <v>503</v>
      </c>
    </row>
  </sheetData>
  <sheetProtection algorithmName="SHA-512" hashValue="rHcZEOr39UgHDwaF3ygzsW5CXeqKoqeP2LdEzDeZKW2IvLXrL29au2KWrxVjrKl7JAPZMmABRjep725Uw93sCg==" saltValue="zkXpehHZQjSPl4vAjCOSiA==" spinCount="100000" sheet="1" objects="1" scenarios="1" sort="0" autoFilter="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H4"/>
  <sheetViews>
    <sheetView workbookViewId="0">
      <selection sqref="A1:XFD1"/>
    </sheetView>
  </sheetViews>
  <sheetFormatPr baseColWidth="10" defaultRowHeight="14.5" x14ac:dyDescent="0.35"/>
  <cols>
    <col min="1" max="1" width="29.08984375" style="1" customWidth="1"/>
    <col min="2" max="2" width="15.81640625" customWidth="1"/>
    <col min="3" max="3" width="17.36328125" style="10" customWidth="1"/>
    <col min="4" max="4" width="20.6328125" style="10" customWidth="1"/>
    <col min="8" max="8" width="10.90625" style="10"/>
  </cols>
  <sheetData>
    <row r="1" spans="1:8" s="1" customFormat="1" ht="14.5" customHeight="1" x14ac:dyDescent="0.35">
      <c r="A1" s="3" t="s">
        <v>0</v>
      </c>
      <c r="B1" s="3" t="s">
        <v>8</v>
      </c>
      <c r="C1" s="3" t="s">
        <v>1</v>
      </c>
      <c r="D1" s="3" t="s">
        <v>2</v>
      </c>
      <c r="E1" s="3" t="s">
        <v>23</v>
      </c>
      <c r="F1" s="3" t="s">
        <v>24</v>
      </c>
      <c r="G1" s="3" t="s">
        <v>3</v>
      </c>
      <c r="H1" s="3" t="s">
        <v>4</v>
      </c>
    </row>
    <row r="2" spans="1:8" x14ac:dyDescent="0.35">
      <c r="A2" s="71" t="s">
        <v>61</v>
      </c>
      <c r="B2" t="s">
        <v>50</v>
      </c>
      <c r="C2" s="10" t="s">
        <v>10</v>
      </c>
      <c r="D2" s="10" t="s">
        <v>6</v>
      </c>
      <c r="E2" s="6" t="s">
        <v>62</v>
      </c>
      <c r="F2" s="10" t="s">
        <v>9</v>
      </c>
      <c r="G2" s="6" t="s">
        <v>63</v>
      </c>
      <c r="H2" s="9" t="s">
        <v>48</v>
      </c>
    </row>
    <row r="3" spans="1:8" ht="14.5" customHeight="1" x14ac:dyDescent="0.35">
      <c r="A3" s="71"/>
      <c r="B3" s="5" t="s">
        <v>60</v>
      </c>
      <c r="C3" s="10" t="s">
        <v>10</v>
      </c>
      <c r="D3" s="10" t="s">
        <v>6</v>
      </c>
      <c r="E3" s="6" t="s">
        <v>62</v>
      </c>
      <c r="F3" s="10" t="s">
        <v>9</v>
      </c>
      <c r="G3" s="6" t="s">
        <v>63</v>
      </c>
      <c r="H3" s="9" t="s">
        <v>48</v>
      </c>
    </row>
    <row r="4" spans="1:8" ht="14.5" customHeight="1" x14ac:dyDescent="0.35"/>
  </sheetData>
  <sheetProtection algorithmName="SHA-512" hashValue="Scj/GZMKiworhJBaGNLwMRtIF1HjceIJnmLO0p4AEVyjCTM8qOjCVa0FFUPPsqGYV07cMQlbSdCMlKra1SwUaA==" saltValue="yGuhCVJybEYJgUmOFPYQ2Q==" spinCount="100000" sheet="1" objects="1" scenarios="1"/>
  <mergeCells count="1">
    <mergeCell ref="A2:A3"/>
  </mergeCells>
  <hyperlinks>
    <hyperlink ref="G2" r:id="rId1"/>
    <hyperlink ref="E2" r:id="rId2"/>
    <hyperlink ref="E3" r:id="rId3"/>
    <hyperlink ref="G3" r:id="rId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G2"/>
  <sheetViews>
    <sheetView workbookViewId="0">
      <selection activeCell="G10" sqref="G10"/>
    </sheetView>
  </sheetViews>
  <sheetFormatPr baseColWidth="10" defaultRowHeight="14.5" customHeight="1" x14ac:dyDescent="0.35"/>
  <cols>
    <col min="1" max="1" width="27.90625" customWidth="1"/>
    <col min="2" max="2" width="22.26953125" customWidth="1"/>
    <col min="3" max="3" width="16.1796875" customWidth="1"/>
  </cols>
  <sheetData>
    <row r="1" spans="1:7" s="14" customFormat="1" ht="14.5" customHeight="1" x14ac:dyDescent="0.35">
      <c r="A1" s="8" t="s">
        <v>0</v>
      </c>
      <c r="B1" s="8" t="s">
        <v>8</v>
      </c>
      <c r="C1" s="8" t="s">
        <v>1</v>
      </c>
      <c r="D1" s="8" t="s">
        <v>2</v>
      </c>
      <c r="E1" s="8" t="s">
        <v>23</v>
      </c>
      <c r="F1" s="8" t="s">
        <v>24</v>
      </c>
      <c r="G1" s="8" t="s">
        <v>3</v>
      </c>
    </row>
    <row r="2" spans="1:7" ht="14.5" customHeight="1" x14ac:dyDescent="0.35">
      <c r="A2" s="16" t="s">
        <v>66</v>
      </c>
      <c r="B2" t="s">
        <v>75</v>
      </c>
      <c r="C2" s="10" t="s">
        <v>10</v>
      </c>
      <c r="D2" s="10" t="s">
        <v>5</v>
      </c>
      <c r="E2" s="13" t="s">
        <v>67</v>
      </c>
      <c r="F2" s="10" t="s">
        <v>9</v>
      </c>
      <c r="G2" s="13" t="s">
        <v>74</v>
      </c>
    </row>
  </sheetData>
  <sheetProtection algorithmName="SHA-512" hashValue="DJ8+bK/VP+MzysVBIcOQCzQ8Z7VejYHGujEcQifTvXU2PplapcYoYGcmxF/Kp6rZMRDZp+YbGRLhkJboQ7jaow==" saltValue="u2aO+afeFuLnExTwoFQBKg==" spinCount="100000" sheet="1" objects="1" scenarios="1"/>
  <hyperlinks>
    <hyperlink ref="E2" r:id="rId1"/>
    <hyperlink ref="G2"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I4"/>
  <sheetViews>
    <sheetView workbookViewId="0">
      <selection activeCell="D10" sqref="D10"/>
    </sheetView>
  </sheetViews>
  <sheetFormatPr baseColWidth="10" defaultRowHeight="14.5" customHeight="1" x14ac:dyDescent="0.35"/>
  <cols>
    <col min="1" max="2" width="19.1796875" style="10" customWidth="1"/>
    <col min="3" max="3" width="21.36328125" style="10" customWidth="1"/>
    <col min="4" max="4" width="20.54296875" style="10" customWidth="1"/>
    <col min="5" max="5" width="15.26953125" style="10" customWidth="1"/>
    <col min="6" max="6" width="14" style="10" customWidth="1"/>
    <col min="7" max="8" width="12.81640625" style="10" customWidth="1"/>
    <col min="9" max="9" width="10.90625" style="10"/>
  </cols>
  <sheetData>
    <row r="1" spans="1:9" s="23" customFormat="1" ht="14.5" customHeight="1" x14ac:dyDescent="0.35">
      <c r="A1" s="3" t="s">
        <v>0</v>
      </c>
      <c r="B1" s="3" t="s">
        <v>8</v>
      </c>
      <c r="C1" s="3" t="s">
        <v>1</v>
      </c>
      <c r="D1" s="3" t="s">
        <v>2</v>
      </c>
      <c r="E1" s="3" t="s">
        <v>23</v>
      </c>
      <c r="F1" s="3" t="s">
        <v>24</v>
      </c>
      <c r="G1" s="3" t="s">
        <v>3</v>
      </c>
      <c r="H1" s="3" t="s">
        <v>553</v>
      </c>
      <c r="I1" s="3" t="s">
        <v>4</v>
      </c>
    </row>
    <row r="2" spans="1:9" ht="14.5" customHeight="1" x14ac:dyDescent="0.35">
      <c r="A2" s="9" t="s">
        <v>103</v>
      </c>
      <c r="B2" s="9"/>
      <c r="C2" s="9"/>
      <c r="D2" s="9" t="s">
        <v>6</v>
      </c>
      <c r="E2" s="9"/>
      <c r="F2" s="9"/>
      <c r="G2" s="9"/>
      <c r="H2" s="9" t="s">
        <v>544</v>
      </c>
      <c r="I2" s="9" t="s">
        <v>48</v>
      </c>
    </row>
    <row r="3" spans="1:9" ht="14.5" customHeight="1" x14ac:dyDescent="0.35">
      <c r="A3" s="10" t="s">
        <v>552</v>
      </c>
      <c r="D3" s="10" t="s">
        <v>541</v>
      </c>
      <c r="H3" s="10" t="s">
        <v>537</v>
      </c>
      <c r="I3" s="10" t="s">
        <v>48</v>
      </c>
    </row>
    <row r="4" spans="1:9" ht="14.5" customHeight="1" x14ac:dyDescent="0.35">
      <c r="A4" s="10" t="s">
        <v>659</v>
      </c>
      <c r="B4" s="10" t="s">
        <v>660</v>
      </c>
      <c r="C4" s="10" t="s">
        <v>661</v>
      </c>
      <c r="D4" s="10" t="s">
        <v>5</v>
      </c>
      <c r="H4" s="10" t="s">
        <v>611</v>
      </c>
      <c r="I4" s="10" t="s">
        <v>43</v>
      </c>
    </row>
  </sheetData>
  <sheetProtection algorithmName="SHA-512" hashValue="Hp6g8s2s1jxz8yQhb+YviBBjBE3XBO+fsFyrNhCnh8Nz8EOnIhQfP4Xf7DWJicVYNwsPOgY8/G9unIj6HpK2DQ==" saltValue="CDon6IT7bfiX2E4i5WdBNw=="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tabSelected="1" workbookViewId="0">
      <selection activeCell="I1" sqref="I1:I1048576"/>
    </sheetView>
  </sheetViews>
  <sheetFormatPr baseColWidth="10" defaultRowHeight="14.5" customHeight="1" x14ac:dyDescent="0.35"/>
  <cols>
    <col min="1" max="1" width="20.453125" style="27" customWidth="1"/>
    <col min="2" max="2" width="34.26953125" style="27" customWidth="1"/>
    <col min="3" max="3" width="18.26953125" style="27" customWidth="1"/>
    <col min="4" max="4" width="20.6328125" style="27" customWidth="1"/>
    <col min="5" max="5" width="13.36328125" style="27" customWidth="1"/>
    <col min="6" max="6" width="18.54296875" style="27" customWidth="1"/>
    <col min="7" max="7" width="13.08984375" style="27" customWidth="1"/>
    <col min="8" max="8" width="10.90625" style="27"/>
  </cols>
  <sheetData>
    <row r="1" spans="1:8" s="27" customFormat="1" ht="14.5" customHeight="1" x14ac:dyDescent="0.35">
      <c r="A1" s="3" t="s">
        <v>0</v>
      </c>
      <c r="B1" s="3" t="s">
        <v>8</v>
      </c>
      <c r="C1" s="3" t="s">
        <v>1</v>
      </c>
      <c r="D1" s="3" t="s">
        <v>2</v>
      </c>
      <c r="E1" s="3" t="s">
        <v>23</v>
      </c>
      <c r="F1" s="3" t="s">
        <v>24</v>
      </c>
      <c r="G1" s="3" t="s">
        <v>3</v>
      </c>
      <c r="H1" s="3" t="s">
        <v>4</v>
      </c>
    </row>
    <row r="2" spans="1:8" ht="14.5" customHeight="1" x14ac:dyDescent="0.35">
      <c r="A2" s="26" t="s">
        <v>116</v>
      </c>
      <c r="B2" s="17" t="s">
        <v>113</v>
      </c>
      <c r="C2" s="26"/>
      <c r="D2" s="26" t="s">
        <v>5</v>
      </c>
      <c r="E2" s="26"/>
      <c r="F2" s="26"/>
      <c r="G2" s="12" t="s">
        <v>115</v>
      </c>
      <c r="H2" s="26" t="s">
        <v>48</v>
      </c>
    </row>
  </sheetData>
  <sheetProtection algorithmName="SHA-512" hashValue="ZHGT0VRpuTdl0TSGlBw7m2LOUseWIKMBWlwV0uIkcx+JTkgpn+vwd3dYB69B5+2JJq4WEAsT76A6zb89IYFAKA==" saltValue="cRbWLwDEH26A8B+civpagw==" spinCount="100000" sheet="1" objects="1" scenarios="1"/>
  <hyperlinks>
    <hyperlink ref="G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2"/>
  <sheetViews>
    <sheetView zoomScale="60" zoomScaleNormal="60" workbookViewId="0">
      <selection activeCell="B5" sqref="B5"/>
    </sheetView>
  </sheetViews>
  <sheetFormatPr baseColWidth="10" defaultRowHeight="14.5" customHeight="1" x14ac:dyDescent="0.35"/>
  <cols>
    <col min="1" max="1" width="24.54296875" customWidth="1"/>
    <col min="2" max="2" width="51.26953125" customWidth="1"/>
    <col min="4" max="4" width="15.26953125" customWidth="1"/>
    <col min="6" max="6" width="19.36328125" style="10" customWidth="1"/>
    <col min="7" max="7" width="24.54296875" style="28" customWidth="1"/>
  </cols>
  <sheetData>
    <row r="1" spans="1:7" ht="14.5" customHeight="1" x14ac:dyDescent="0.35">
      <c r="A1" s="8" t="s">
        <v>0</v>
      </c>
      <c r="B1" s="8" t="s">
        <v>8</v>
      </c>
      <c r="C1" s="8" t="s">
        <v>204</v>
      </c>
      <c r="D1" s="8" t="s">
        <v>437</v>
      </c>
      <c r="E1" s="36" t="s">
        <v>477</v>
      </c>
      <c r="F1" s="36" t="s">
        <v>547</v>
      </c>
      <c r="G1" s="31" t="s">
        <v>529</v>
      </c>
    </row>
    <row r="2" spans="1:7" ht="14.5" customHeight="1" x14ac:dyDescent="0.35">
      <c r="A2" s="40" t="s">
        <v>578</v>
      </c>
      <c r="B2" s="5" t="s">
        <v>602</v>
      </c>
      <c r="C2" s="10">
        <v>1020</v>
      </c>
      <c r="D2" s="10" t="s">
        <v>482</v>
      </c>
      <c r="E2" s="10" t="str">
        <f t="shared" ref="E2:E15" si="0">IF(COUNTIF(D2,"*adultes*"),"oui","non")</f>
        <v>oui</v>
      </c>
      <c r="F2" s="10" t="s">
        <v>9</v>
      </c>
      <c r="G2" s="45" t="s">
        <v>9</v>
      </c>
    </row>
    <row r="3" spans="1:7" ht="14.5" customHeight="1" x14ac:dyDescent="0.35">
      <c r="A3" s="15" t="s">
        <v>483</v>
      </c>
      <c r="B3" s="10" t="s">
        <v>484</v>
      </c>
      <c r="C3" s="10">
        <v>1090</v>
      </c>
      <c r="D3" s="10" t="s">
        <v>482</v>
      </c>
      <c r="E3" s="10" t="str">
        <f t="shared" si="0"/>
        <v>oui</v>
      </c>
      <c r="F3" s="41" t="s">
        <v>551</v>
      </c>
      <c r="G3" s="45" t="s">
        <v>7</v>
      </c>
    </row>
    <row r="4" spans="1:7" ht="14.5" customHeight="1" x14ac:dyDescent="0.35">
      <c r="A4" s="15" t="s">
        <v>562</v>
      </c>
      <c r="B4" t="s">
        <v>595</v>
      </c>
      <c r="C4" s="10">
        <v>1150</v>
      </c>
      <c r="D4" s="10" t="s">
        <v>442</v>
      </c>
      <c r="E4" s="10" t="str">
        <f t="shared" si="0"/>
        <v>non</v>
      </c>
      <c r="F4" s="10" t="s">
        <v>548</v>
      </c>
      <c r="G4" s="45" t="s">
        <v>7</v>
      </c>
    </row>
    <row r="5" spans="1:7" ht="14.5" customHeight="1" x14ac:dyDescent="0.35">
      <c r="A5" s="40" t="s">
        <v>583</v>
      </c>
      <c r="B5" s="5" t="s">
        <v>604</v>
      </c>
      <c r="C5" s="10">
        <v>1160</v>
      </c>
      <c r="D5" s="10" t="s">
        <v>482</v>
      </c>
      <c r="E5" s="10" t="str">
        <f t="shared" si="0"/>
        <v>oui</v>
      </c>
      <c r="F5" s="10" t="s">
        <v>548</v>
      </c>
      <c r="G5" s="39" t="s">
        <v>5</v>
      </c>
    </row>
    <row r="6" spans="1:7" ht="14.5" customHeight="1" x14ac:dyDescent="0.35">
      <c r="A6" s="40" t="s">
        <v>574</v>
      </c>
      <c r="B6" t="s">
        <v>599</v>
      </c>
      <c r="C6" s="10">
        <v>1180</v>
      </c>
      <c r="D6" s="10" t="s">
        <v>482</v>
      </c>
      <c r="E6" s="10" t="str">
        <f t="shared" si="0"/>
        <v>oui</v>
      </c>
      <c r="F6" s="10" t="s">
        <v>548</v>
      </c>
      <c r="G6" s="45" t="s">
        <v>6</v>
      </c>
    </row>
    <row r="7" spans="1:7" ht="14.5" customHeight="1" x14ac:dyDescent="0.35">
      <c r="A7" s="15" t="s">
        <v>485</v>
      </c>
      <c r="B7" s="10" t="s">
        <v>486</v>
      </c>
      <c r="C7" s="10">
        <v>1190</v>
      </c>
      <c r="D7" s="10" t="s">
        <v>482</v>
      </c>
      <c r="E7" s="10" t="str">
        <f t="shared" si="0"/>
        <v>oui</v>
      </c>
      <c r="F7" s="41" t="s">
        <v>551</v>
      </c>
      <c r="G7" s="45" t="s">
        <v>7</v>
      </c>
    </row>
    <row r="8" spans="1:7" ht="14.5" customHeight="1" x14ac:dyDescent="0.35">
      <c r="A8" s="15" t="s">
        <v>564</v>
      </c>
      <c r="B8" t="s">
        <v>596</v>
      </c>
      <c r="C8" s="10">
        <v>1190</v>
      </c>
      <c r="D8" s="10" t="s">
        <v>442</v>
      </c>
      <c r="E8" s="10" t="str">
        <f t="shared" si="0"/>
        <v>non</v>
      </c>
      <c r="F8" s="10" t="s">
        <v>592</v>
      </c>
      <c r="G8" s="45" t="s">
        <v>7</v>
      </c>
    </row>
    <row r="9" spans="1:7" ht="14.5" customHeight="1" x14ac:dyDescent="0.35">
      <c r="A9" s="15" t="s">
        <v>519</v>
      </c>
      <c r="B9" s="10" t="s">
        <v>520</v>
      </c>
      <c r="C9" s="10">
        <v>1200</v>
      </c>
      <c r="D9" s="10" t="s">
        <v>442</v>
      </c>
      <c r="E9" s="10" t="str">
        <f t="shared" si="0"/>
        <v>non</v>
      </c>
      <c r="F9" s="10" t="s">
        <v>592</v>
      </c>
      <c r="G9" s="45" t="s">
        <v>530</v>
      </c>
    </row>
    <row r="10" spans="1:7" ht="14.5" customHeight="1" x14ac:dyDescent="0.35">
      <c r="A10" s="15" t="s">
        <v>546</v>
      </c>
      <c r="B10" s="24" t="s">
        <v>591</v>
      </c>
      <c r="C10" s="10">
        <v>1200</v>
      </c>
      <c r="D10" s="10" t="s">
        <v>442</v>
      </c>
      <c r="E10" s="10" t="str">
        <f t="shared" si="0"/>
        <v>non</v>
      </c>
      <c r="F10" s="10" t="s">
        <v>592</v>
      </c>
      <c r="G10" s="45" t="s">
        <v>7</v>
      </c>
    </row>
    <row r="11" spans="1:7" ht="14.5" customHeight="1" x14ac:dyDescent="0.35">
      <c r="A11" s="40" t="s">
        <v>568</v>
      </c>
      <c r="B11" s="5" t="s">
        <v>598</v>
      </c>
      <c r="C11" s="10">
        <v>1340</v>
      </c>
      <c r="D11" s="10" t="s">
        <v>482</v>
      </c>
      <c r="E11" s="10" t="str">
        <f t="shared" si="0"/>
        <v>oui</v>
      </c>
      <c r="F11" s="10" t="s">
        <v>548</v>
      </c>
      <c r="G11" s="45" t="s">
        <v>5</v>
      </c>
    </row>
    <row r="12" spans="1:7" ht="14.5" customHeight="1" x14ac:dyDescent="0.35">
      <c r="A12" s="40" t="s">
        <v>588</v>
      </c>
      <c r="B12" t="s">
        <v>605</v>
      </c>
      <c r="C12" s="10">
        <v>1400</v>
      </c>
      <c r="D12" s="10" t="s">
        <v>482</v>
      </c>
      <c r="E12" s="10" t="str">
        <f t="shared" si="0"/>
        <v>oui</v>
      </c>
      <c r="F12" s="41" t="s">
        <v>551</v>
      </c>
      <c r="G12" s="39" t="s">
        <v>9</v>
      </c>
    </row>
    <row r="13" spans="1:7" ht="14.5" customHeight="1" x14ac:dyDescent="0.35">
      <c r="A13" s="15" t="s">
        <v>554</v>
      </c>
      <c r="B13" s="10" t="s">
        <v>593</v>
      </c>
      <c r="C13" s="10">
        <v>1420</v>
      </c>
      <c r="D13" s="10" t="s">
        <v>442</v>
      </c>
      <c r="E13" s="10" t="str">
        <f t="shared" si="0"/>
        <v>non</v>
      </c>
      <c r="F13" s="10" t="s">
        <v>592</v>
      </c>
      <c r="G13" s="45" t="s">
        <v>7</v>
      </c>
    </row>
    <row r="14" spans="1:7" ht="14.5" customHeight="1" x14ac:dyDescent="0.35">
      <c r="A14" s="15" t="s">
        <v>480</v>
      </c>
      <c r="B14" s="10" t="s">
        <v>481</v>
      </c>
      <c r="C14" s="10">
        <v>1970</v>
      </c>
      <c r="D14" s="10" t="s">
        <v>482</v>
      </c>
      <c r="E14" s="10" t="str">
        <f t="shared" si="0"/>
        <v>oui</v>
      </c>
      <c r="F14" s="41" t="s">
        <v>551</v>
      </c>
      <c r="G14" s="45" t="s">
        <v>7</v>
      </c>
    </row>
    <row r="15" spans="1:7" ht="14.5" customHeight="1" x14ac:dyDescent="0.35">
      <c r="A15" s="15" t="s">
        <v>608</v>
      </c>
      <c r="B15" s="5" t="s">
        <v>609</v>
      </c>
      <c r="C15" s="10">
        <v>4020</v>
      </c>
      <c r="D15" s="10" t="s">
        <v>442</v>
      </c>
      <c r="E15" s="10" t="str">
        <f t="shared" si="0"/>
        <v>non</v>
      </c>
      <c r="F15" s="10" t="s">
        <v>551</v>
      </c>
      <c r="G15" s="39" t="s">
        <v>7</v>
      </c>
    </row>
    <row r="16" spans="1:7" s="4" customFormat="1" ht="14.5" customHeight="1" x14ac:dyDescent="0.35">
      <c r="A16" s="15" t="s">
        <v>610</v>
      </c>
      <c r="B16" s="5" t="s">
        <v>609</v>
      </c>
      <c r="C16" s="10">
        <v>4020</v>
      </c>
      <c r="D16" s="10" t="s">
        <v>442</v>
      </c>
      <c r="E16"/>
      <c r="F16" s="10" t="s">
        <v>551</v>
      </c>
      <c r="G16" s="39" t="s">
        <v>7</v>
      </c>
    </row>
    <row r="17" spans="1:7" ht="14.5" customHeight="1" x14ac:dyDescent="0.35">
      <c r="A17" s="40" t="s">
        <v>545</v>
      </c>
      <c r="B17" s="10" t="s">
        <v>590</v>
      </c>
      <c r="C17" s="10">
        <v>4130</v>
      </c>
      <c r="D17" s="10" t="s">
        <v>482</v>
      </c>
      <c r="E17" s="10" t="str">
        <f t="shared" ref="E17:E32" si="1">IF(COUNTIF(D17,"*adultes*"),"oui","non")</f>
        <v>oui</v>
      </c>
      <c r="F17" s="41" t="s">
        <v>551</v>
      </c>
      <c r="G17" s="45" t="s">
        <v>530</v>
      </c>
    </row>
    <row r="18" spans="1:7" ht="14.5" customHeight="1" x14ac:dyDescent="0.35">
      <c r="A18" s="15" t="s">
        <v>567</v>
      </c>
      <c r="B18" t="s">
        <v>597</v>
      </c>
      <c r="C18" s="10">
        <v>4130</v>
      </c>
      <c r="D18" s="10" t="s">
        <v>482</v>
      </c>
      <c r="E18" s="10" t="str">
        <f t="shared" si="1"/>
        <v>oui</v>
      </c>
      <c r="F18" s="10" t="s">
        <v>548</v>
      </c>
      <c r="G18" s="45" t="s">
        <v>7</v>
      </c>
    </row>
    <row r="19" spans="1:7" ht="14.5" customHeight="1" x14ac:dyDescent="0.35">
      <c r="A19" s="40" t="s">
        <v>577</v>
      </c>
      <c r="B19" t="s">
        <v>601</v>
      </c>
      <c r="C19" s="10">
        <v>4671</v>
      </c>
      <c r="D19" s="10" t="s">
        <v>482</v>
      </c>
      <c r="E19" s="10" t="str">
        <f t="shared" si="1"/>
        <v>oui</v>
      </c>
      <c r="F19" s="41" t="s">
        <v>551</v>
      </c>
      <c r="G19" s="45" t="s">
        <v>9</v>
      </c>
    </row>
    <row r="20" spans="1:7" ht="14.5" customHeight="1" x14ac:dyDescent="0.35">
      <c r="A20" s="40" t="s">
        <v>576</v>
      </c>
      <c r="B20" s="5" t="s">
        <v>600</v>
      </c>
      <c r="C20" s="10">
        <v>4841</v>
      </c>
      <c r="D20" s="10" t="s">
        <v>482</v>
      </c>
      <c r="E20" s="10" t="str">
        <f t="shared" si="1"/>
        <v>oui</v>
      </c>
      <c r="F20" s="10" t="s">
        <v>592</v>
      </c>
      <c r="G20" s="45" t="s">
        <v>6</v>
      </c>
    </row>
    <row r="21" spans="1:7" ht="14.5" customHeight="1" x14ac:dyDescent="0.35">
      <c r="A21" s="40" t="s">
        <v>556</v>
      </c>
      <c r="B21" s="5" t="s">
        <v>594</v>
      </c>
      <c r="C21" s="10">
        <v>4990</v>
      </c>
      <c r="D21" s="10" t="s">
        <v>482</v>
      </c>
      <c r="E21" s="10" t="str">
        <f t="shared" si="1"/>
        <v>oui</v>
      </c>
      <c r="F21" s="10" t="s">
        <v>592</v>
      </c>
      <c r="G21" s="45" t="s">
        <v>530</v>
      </c>
    </row>
    <row r="22" spans="1:7" ht="14.5" customHeight="1" x14ac:dyDescent="0.35">
      <c r="A22" s="15" t="s">
        <v>468</v>
      </c>
      <c r="B22" s="10" t="s">
        <v>469</v>
      </c>
      <c r="C22" s="10">
        <v>5000</v>
      </c>
      <c r="D22" s="10" t="s">
        <v>442</v>
      </c>
      <c r="E22" s="10" t="str">
        <f t="shared" si="1"/>
        <v>non</v>
      </c>
      <c r="F22" s="10" t="s">
        <v>592</v>
      </c>
      <c r="G22" s="45" t="s">
        <v>7</v>
      </c>
    </row>
    <row r="23" spans="1:7" ht="14.5" customHeight="1" x14ac:dyDescent="0.35">
      <c r="A23" s="15" t="s">
        <v>534</v>
      </c>
      <c r="B23" s="10" t="s">
        <v>446</v>
      </c>
      <c r="C23" s="10">
        <v>5000</v>
      </c>
      <c r="D23" s="10" t="s">
        <v>442</v>
      </c>
      <c r="E23" s="10" t="str">
        <f t="shared" si="1"/>
        <v>non</v>
      </c>
      <c r="F23" s="10" t="s">
        <v>548</v>
      </c>
      <c r="G23" s="45" t="s">
        <v>7</v>
      </c>
    </row>
    <row r="24" spans="1:7" ht="14.5" customHeight="1" x14ac:dyDescent="0.35">
      <c r="A24" s="15" t="s">
        <v>521</v>
      </c>
      <c r="B24" s="10" t="s">
        <v>522</v>
      </c>
      <c r="C24" s="10">
        <v>5001</v>
      </c>
      <c r="D24" s="10" t="s">
        <v>482</v>
      </c>
      <c r="E24" s="10" t="str">
        <f t="shared" si="1"/>
        <v>oui</v>
      </c>
      <c r="F24" s="10" t="s">
        <v>592</v>
      </c>
      <c r="G24" s="45" t="s">
        <v>7</v>
      </c>
    </row>
    <row r="25" spans="1:7" ht="14.5" customHeight="1" x14ac:dyDescent="0.35">
      <c r="A25" s="15" t="s">
        <v>523</v>
      </c>
      <c r="B25" s="10" t="s">
        <v>524</v>
      </c>
      <c r="C25" s="10">
        <v>5001</v>
      </c>
      <c r="D25" s="10" t="s">
        <v>482</v>
      </c>
      <c r="E25" s="10" t="str">
        <f t="shared" si="1"/>
        <v>oui</v>
      </c>
      <c r="F25" s="10" t="s">
        <v>592</v>
      </c>
      <c r="G25" s="45" t="s">
        <v>9</v>
      </c>
    </row>
    <row r="26" spans="1:7" ht="14.5" customHeight="1" x14ac:dyDescent="0.35">
      <c r="A26" s="15" t="s">
        <v>566</v>
      </c>
      <c r="B26" s="10" t="s">
        <v>525</v>
      </c>
      <c r="C26" s="10">
        <v>5575</v>
      </c>
      <c r="D26" s="10" t="s">
        <v>482</v>
      </c>
      <c r="E26" s="10" t="str">
        <f t="shared" si="1"/>
        <v>oui</v>
      </c>
      <c r="F26" s="10" t="s">
        <v>548</v>
      </c>
      <c r="G26" s="45" t="s">
        <v>530</v>
      </c>
    </row>
    <row r="27" spans="1:7" ht="14.5" customHeight="1" x14ac:dyDescent="0.35">
      <c r="A27" s="15" t="s">
        <v>527</v>
      </c>
      <c r="B27" s="10" t="s">
        <v>528</v>
      </c>
      <c r="C27" s="10">
        <v>6032</v>
      </c>
      <c r="D27" s="10" t="s">
        <v>482</v>
      </c>
      <c r="E27" s="10" t="str">
        <f t="shared" si="1"/>
        <v>oui</v>
      </c>
      <c r="F27" s="10" t="s">
        <v>592</v>
      </c>
      <c r="G27" s="45" t="s">
        <v>530</v>
      </c>
    </row>
    <row r="28" spans="1:7" ht="14.5" customHeight="1" x14ac:dyDescent="0.35">
      <c r="A28" s="15" t="s">
        <v>542</v>
      </c>
      <c r="B28" s="10" t="s">
        <v>526</v>
      </c>
      <c r="C28" s="10">
        <v>6238</v>
      </c>
      <c r="D28" s="10" t="s">
        <v>482</v>
      </c>
      <c r="E28" s="10" t="str">
        <f t="shared" si="1"/>
        <v>oui</v>
      </c>
      <c r="F28" s="10" t="s">
        <v>592</v>
      </c>
      <c r="G28" s="45" t="s">
        <v>530</v>
      </c>
    </row>
    <row r="29" spans="1:7" ht="14.5" customHeight="1" x14ac:dyDescent="0.35">
      <c r="A29" s="40" t="s">
        <v>580</v>
      </c>
      <c r="B29" t="s">
        <v>603</v>
      </c>
      <c r="C29" s="10">
        <v>6600</v>
      </c>
      <c r="D29" s="10" t="s">
        <v>442</v>
      </c>
      <c r="E29" s="10" t="str">
        <f t="shared" si="1"/>
        <v>non</v>
      </c>
      <c r="F29" s="10" t="s">
        <v>9</v>
      </c>
      <c r="G29" s="45" t="s">
        <v>9</v>
      </c>
    </row>
    <row r="30" spans="1:7" ht="14.5" customHeight="1" x14ac:dyDescent="0.35">
      <c r="A30" s="42" t="s">
        <v>487</v>
      </c>
      <c r="B30" s="49" t="s">
        <v>488</v>
      </c>
      <c r="C30" s="49">
        <v>7100</v>
      </c>
      <c r="D30" s="49" t="s">
        <v>482</v>
      </c>
      <c r="E30" s="49" t="str">
        <f t="shared" si="1"/>
        <v>oui</v>
      </c>
      <c r="F30" s="49" t="s">
        <v>548</v>
      </c>
      <c r="G30" s="50" t="s">
        <v>7</v>
      </c>
    </row>
    <row r="31" spans="1:7" ht="14.5" customHeight="1" x14ac:dyDescent="0.35">
      <c r="A31" s="42" t="s">
        <v>550</v>
      </c>
      <c r="B31" s="43"/>
      <c r="C31" s="43"/>
      <c r="D31" s="42" t="s">
        <v>482</v>
      </c>
      <c r="E31" s="42" t="str">
        <f t="shared" si="1"/>
        <v>oui</v>
      </c>
      <c r="F31" s="44" t="s">
        <v>551</v>
      </c>
      <c r="G31" s="46" t="s">
        <v>7</v>
      </c>
    </row>
    <row r="32" spans="1:7" ht="14.5" customHeight="1" x14ac:dyDescent="0.35">
      <c r="A32" s="40" t="s">
        <v>565</v>
      </c>
      <c r="D32" s="10" t="s">
        <v>482</v>
      </c>
      <c r="E32" s="10" t="str">
        <f t="shared" si="1"/>
        <v>oui</v>
      </c>
      <c r="F32" s="10" t="s">
        <v>592</v>
      </c>
      <c r="G32" s="45" t="s">
        <v>9</v>
      </c>
    </row>
  </sheetData>
  <sheetProtection algorithmName="SHA-512" hashValue="iDISzDH7fwjunIpiTjpvN1NYgWpxw70YnWH+N5j88kijCb33d2L6KpkzHt8tIbXPeaTsHPsTBvtSuxnHgy5WYw==" saltValue="h6ub87dtVW8/6sNlD9HJ7w==" spinCount="100000" sheet="1" objects="1" scenarios="1" sort="0" autoFilter="0"/>
  <sortState ref="A2:G32">
    <sortCondition ref="C1"/>
  </sortState>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zoomScale="90" zoomScaleNormal="90" workbookViewId="0">
      <selection activeCell="D37" sqref="D37"/>
    </sheetView>
  </sheetViews>
  <sheetFormatPr baseColWidth="10" defaultRowHeight="14.5" customHeight="1" x14ac:dyDescent="0.35"/>
  <cols>
    <col min="1" max="1" width="20.6328125" style="10" customWidth="1"/>
    <col min="2" max="2" width="35.08984375" style="10" customWidth="1"/>
    <col min="3" max="3" width="17.7265625" style="10" customWidth="1"/>
    <col min="4" max="4" width="22.6328125" style="10" customWidth="1"/>
  </cols>
  <sheetData>
    <row r="1" spans="1:5" ht="14.5" customHeight="1" x14ac:dyDescent="0.35">
      <c r="A1" s="8" t="s">
        <v>0</v>
      </c>
      <c r="B1" s="8" t="s">
        <v>8</v>
      </c>
      <c r="C1" s="8" t="s">
        <v>204</v>
      </c>
      <c r="D1" s="3" t="s">
        <v>309</v>
      </c>
    </row>
    <row r="2" spans="1:5" ht="14.5" customHeight="1" x14ac:dyDescent="0.35">
      <c r="A2" s="15" t="s">
        <v>535</v>
      </c>
      <c r="B2" s="24" t="s">
        <v>113</v>
      </c>
      <c r="C2" s="10">
        <v>1330</v>
      </c>
      <c r="D2" s="10" t="s">
        <v>6</v>
      </c>
    </row>
    <row r="3" spans="1:5" ht="14.5" customHeight="1" x14ac:dyDescent="0.35">
      <c r="A3" s="40" t="s">
        <v>579</v>
      </c>
      <c r="B3" s="24" t="s">
        <v>606</v>
      </c>
      <c r="C3" s="10">
        <v>4000</v>
      </c>
      <c r="D3" s="10" t="s">
        <v>9</v>
      </c>
    </row>
    <row r="4" spans="1:5" ht="14.5" customHeight="1" x14ac:dyDescent="0.35">
      <c r="A4" s="15" t="s">
        <v>612</v>
      </c>
      <c r="B4" s="5" t="s">
        <v>609</v>
      </c>
      <c r="C4" s="10">
        <v>4020</v>
      </c>
      <c r="D4" s="10" t="s">
        <v>7</v>
      </c>
    </row>
    <row r="5" spans="1:5" ht="14.5" customHeight="1" x14ac:dyDescent="0.35">
      <c r="A5" s="40" t="s">
        <v>587</v>
      </c>
      <c r="B5" s="10" t="s">
        <v>607</v>
      </c>
      <c r="C5" s="10">
        <v>4300</v>
      </c>
      <c r="D5" s="10" t="s">
        <v>9</v>
      </c>
    </row>
    <row r="6" spans="1:5" ht="14.5" customHeight="1" x14ac:dyDescent="0.35">
      <c r="A6" s="15" t="s">
        <v>531</v>
      </c>
      <c r="B6" s="10" t="s">
        <v>446</v>
      </c>
      <c r="C6" s="10">
        <v>5000</v>
      </c>
      <c r="D6" s="10" t="s">
        <v>7</v>
      </c>
    </row>
    <row r="7" spans="1:5" ht="14.5" customHeight="1" x14ac:dyDescent="0.35">
      <c r="A7" s="15" t="s">
        <v>532</v>
      </c>
      <c r="B7" s="10" t="s">
        <v>446</v>
      </c>
      <c r="C7" s="10">
        <v>5000</v>
      </c>
      <c r="D7" s="10" t="s">
        <v>7</v>
      </c>
    </row>
    <row r="8" spans="1:5" s="48" customFormat="1" ht="14.5" customHeight="1" x14ac:dyDescent="0.35">
      <c r="A8" s="15" t="s">
        <v>465</v>
      </c>
      <c r="B8" s="10" t="s">
        <v>466</v>
      </c>
      <c r="C8" s="10">
        <v>5000</v>
      </c>
      <c r="D8" s="10" t="s">
        <v>9</v>
      </c>
    </row>
    <row r="9" spans="1:5" ht="14.5" customHeight="1" x14ac:dyDescent="0.35">
      <c r="A9" s="15" t="s">
        <v>533</v>
      </c>
      <c r="B9" s="10" t="s">
        <v>446</v>
      </c>
      <c r="C9" s="10">
        <v>5000</v>
      </c>
      <c r="D9" s="10" t="s">
        <v>7</v>
      </c>
    </row>
    <row r="10" spans="1:5" ht="14.5" customHeight="1" x14ac:dyDescent="0.35">
      <c r="A10" s="47" t="s">
        <v>580</v>
      </c>
      <c r="B10" s="49" t="s">
        <v>603</v>
      </c>
      <c r="C10" s="49">
        <v>6600</v>
      </c>
      <c r="D10" s="49" t="s">
        <v>6</v>
      </c>
      <c r="E10" s="33"/>
    </row>
  </sheetData>
  <sheetProtection algorithmName="SHA-512" hashValue="V8rj9I2b80G9Bk8oUCRqT49GNRrWrieA6408xBrrMiuQiE2zpFuhaGYEkc9RgZ0yXKMlCUueryD+JTUj+dbIqg==" saltValue="FVAu+dOqHFt/Oa77EhqyuQ==" spinCount="100000" sheet="1" objects="1" scenarios="1"/>
  <sortState ref="A2:D10">
    <sortCondition ref="C1"/>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D37" sqref="D37"/>
    </sheetView>
  </sheetViews>
  <sheetFormatPr baseColWidth="10" defaultRowHeight="14.5" x14ac:dyDescent="0.35"/>
  <cols>
    <col min="1" max="1" width="17.81640625" style="10" customWidth="1"/>
    <col min="2" max="2" width="44" style="10" customWidth="1"/>
    <col min="3" max="3" width="10.90625" style="10"/>
    <col min="4" max="4" width="23.1796875" style="10" customWidth="1"/>
    <col min="5" max="5" width="23.90625" style="10" customWidth="1"/>
    <col min="6" max="6" width="15.54296875" style="10" customWidth="1"/>
    <col min="7" max="7" width="10.90625" style="10"/>
  </cols>
  <sheetData>
    <row r="1" spans="1:7" ht="14.5" customHeight="1" x14ac:dyDescent="0.35">
      <c r="A1" s="8" t="s">
        <v>0</v>
      </c>
      <c r="B1" s="8" t="s">
        <v>8</v>
      </c>
      <c r="C1" s="8" t="s">
        <v>204</v>
      </c>
      <c r="D1" s="8" t="s">
        <v>437</v>
      </c>
      <c r="E1" s="35" t="s">
        <v>529</v>
      </c>
      <c r="F1" s="35" t="s">
        <v>543</v>
      </c>
      <c r="G1" s="8" t="s">
        <v>4</v>
      </c>
    </row>
    <row r="2" spans="1:7" x14ac:dyDescent="0.35">
      <c r="A2" s="15" t="s">
        <v>645</v>
      </c>
      <c r="B2" s="10" t="s">
        <v>646</v>
      </c>
      <c r="C2" s="10">
        <v>4470</v>
      </c>
      <c r="D2" s="10" t="s">
        <v>442</v>
      </c>
      <c r="E2" s="10" t="s">
        <v>6</v>
      </c>
      <c r="F2" s="10" t="s">
        <v>611</v>
      </c>
      <c r="G2" s="15" t="s">
        <v>43</v>
      </c>
    </row>
  </sheetData>
  <sheetProtection algorithmName="SHA-512" hashValue="24/H+Uip7uXlmsEib6C79+ruPhQXOLcs6WASLxMFwTCb7ztgJLql1ko6CYtgQACrltNV1lyyUX09UaW/rys2sQ==" saltValue="IeOf9gFOKm59havNx8Tlw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K94"/>
  <sheetViews>
    <sheetView zoomScale="60" zoomScaleNormal="60" workbookViewId="0">
      <selection activeCell="B84" sqref="B84"/>
    </sheetView>
  </sheetViews>
  <sheetFormatPr baseColWidth="10" defaultRowHeight="14.5" customHeight="1" x14ac:dyDescent="0.35"/>
  <cols>
    <col min="1" max="1" width="40.453125" style="18" customWidth="1"/>
    <col min="2" max="2" width="47.1796875" style="18" customWidth="1"/>
    <col min="3" max="8" width="14" style="18" customWidth="1"/>
    <col min="9" max="9" width="21.1796875" style="18" customWidth="1"/>
    <col min="10" max="10" width="21.90625" style="23" customWidth="1"/>
    <col min="11" max="11" width="15.36328125" style="45" customWidth="1"/>
  </cols>
  <sheetData>
    <row r="1" spans="1:11" ht="14.5" customHeight="1" x14ac:dyDescent="0.35">
      <c r="A1" s="20" t="s">
        <v>0</v>
      </c>
      <c r="B1" s="20" t="s">
        <v>8</v>
      </c>
      <c r="C1" s="20" t="s">
        <v>707</v>
      </c>
      <c r="D1" s="20" t="s">
        <v>705</v>
      </c>
      <c r="E1" s="72" t="s">
        <v>904</v>
      </c>
      <c r="F1" s="72" t="s">
        <v>905</v>
      </c>
      <c r="G1" s="72" t="s">
        <v>706</v>
      </c>
      <c r="H1" s="60" t="s">
        <v>723</v>
      </c>
      <c r="I1" s="60" t="s">
        <v>724</v>
      </c>
      <c r="J1" s="3" t="s">
        <v>309</v>
      </c>
      <c r="K1" s="31" t="s">
        <v>24</v>
      </c>
    </row>
    <row r="2" spans="1:11" s="2" customFormat="1" ht="14.5" customHeight="1" x14ac:dyDescent="0.35">
      <c r="A2" s="19" t="s">
        <v>30</v>
      </c>
      <c r="B2" s="21" t="s">
        <v>692</v>
      </c>
      <c r="C2" s="21">
        <v>1450</v>
      </c>
      <c r="D2" s="21" t="s">
        <v>702</v>
      </c>
      <c r="E2" s="21" t="str">
        <f>IF(COUNTIF(D2,"*enfants*"),"oui","non")</f>
        <v>oui</v>
      </c>
      <c r="F2" s="21" t="str">
        <f>IF(COUNTIF(D2,"*adolescents*"),"oui","non")</f>
        <v>non</v>
      </c>
      <c r="G2" s="21" t="str">
        <f>IF(COUNTIF(D2,"*adultes*"),"oui","non")</f>
        <v>oui</v>
      </c>
      <c r="H2" s="21" t="s">
        <v>46</v>
      </c>
      <c r="I2" s="21" t="s">
        <v>46</v>
      </c>
      <c r="J2" s="2" t="s">
        <v>6</v>
      </c>
      <c r="K2" s="51" t="s">
        <v>46</v>
      </c>
    </row>
    <row r="3" spans="1:11" s="2" customFormat="1" ht="14.5" customHeight="1" x14ac:dyDescent="0.35">
      <c r="A3" s="19" t="s">
        <v>30</v>
      </c>
      <c r="B3" s="21" t="s">
        <v>693</v>
      </c>
      <c r="C3" s="21">
        <v>5190</v>
      </c>
      <c r="D3" s="21" t="s">
        <v>443</v>
      </c>
      <c r="E3" s="21" t="str">
        <f>IF(COUNTIF(D3,"*enfants*"),"oui","non")</f>
        <v>oui</v>
      </c>
      <c r="F3" s="21" t="str">
        <f>IF(COUNTIF(D3,"*adolescents*"),"oui","non")</f>
        <v>oui</v>
      </c>
      <c r="G3" s="21" t="str">
        <f>IF(COUNTIF(D3,"*adultes*"),"oui","non")</f>
        <v>oui</v>
      </c>
      <c r="H3" s="21" t="s">
        <v>46</v>
      </c>
      <c r="I3" s="21" t="s">
        <v>46</v>
      </c>
      <c r="J3" s="2" t="s">
        <v>6</v>
      </c>
      <c r="K3" s="51" t="s">
        <v>46</v>
      </c>
    </row>
    <row r="4" spans="1:11" s="2" customFormat="1" ht="14.5" customHeight="1" x14ac:dyDescent="0.35">
      <c r="A4" s="19" t="s">
        <v>30</v>
      </c>
      <c r="B4" s="21" t="s">
        <v>662</v>
      </c>
      <c r="C4" s="21">
        <v>6240</v>
      </c>
      <c r="D4" s="21" t="s">
        <v>702</v>
      </c>
      <c r="E4" s="21" t="str">
        <f>IF(COUNTIF(D4,"*enfants*"),"oui","non")</f>
        <v>oui</v>
      </c>
      <c r="F4" s="21" t="str">
        <f>IF(COUNTIF(D4,"*adolescents*"),"oui","non")</f>
        <v>non</v>
      </c>
      <c r="G4" s="21" t="str">
        <f>IF(COUNTIF(D4,"*adultes*"),"oui","non")</f>
        <v>oui</v>
      </c>
      <c r="H4" s="21" t="s">
        <v>46</v>
      </c>
      <c r="I4" s="21" t="s">
        <v>46</v>
      </c>
      <c r="J4" s="2" t="s">
        <v>6</v>
      </c>
      <c r="K4" s="51" t="s">
        <v>46</v>
      </c>
    </row>
    <row r="5" spans="1:11" s="4" customFormat="1" ht="14.5" customHeight="1" x14ac:dyDescent="0.35">
      <c r="A5" s="19" t="s">
        <v>540</v>
      </c>
      <c r="B5" s="18" t="s">
        <v>619</v>
      </c>
      <c r="C5" s="18" t="s">
        <v>661</v>
      </c>
      <c r="D5" s="19" t="s">
        <v>443</v>
      </c>
      <c r="E5" s="21" t="str">
        <f>IF(COUNTIF(D5,"*enfants*"),"oui","non")</f>
        <v>oui</v>
      </c>
      <c r="F5" s="21" t="str">
        <f>IF(COUNTIF(D5,"*adolescents*"),"oui","non")</f>
        <v>oui</v>
      </c>
      <c r="G5" s="21" t="str">
        <f>IF(COUNTIF(D5,"*adultes*"),"oui","non")</f>
        <v>oui</v>
      </c>
      <c r="H5" s="21" t="s">
        <v>46</v>
      </c>
      <c r="I5" s="21" t="s">
        <v>46</v>
      </c>
      <c r="J5" s="66" t="s">
        <v>7</v>
      </c>
      <c r="K5" s="45" t="s">
        <v>620</v>
      </c>
    </row>
    <row r="6" spans="1:11" s="4" customFormat="1" ht="14.5" customHeight="1" x14ac:dyDescent="0.35">
      <c r="A6" s="19" t="s">
        <v>539</v>
      </c>
      <c r="B6" s="19" t="s">
        <v>617</v>
      </c>
      <c r="C6" s="19">
        <v>1040</v>
      </c>
      <c r="D6" s="19" t="s">
        <v>443</v>
      </c>
      <c r="E6" s="21" t="str">
        <f>IF(COUNTIF(D6,"*enfants*"),"oui","non")</f>
        <v>oui</v>
      </c>
      <c r="F6" s="21" t="str">
        <f>IF(COUNTIF(D6,"*adolescents*"),"oui","non")</f>
        <v>oui</v>
      </c>
      <c r="G6" s="21" t="str">
        <f>IF(COUNTIF(D6,"*adultes*"),"oui","non")</f>
        <v>oui</v>
      </c>
      <c r="H6" s="21" t="s">
        <v>46</v>
      </c>
      <c r="I6" s="21" t="s">
        <v>46</v>
      </c>
      <c r="J6" s="2" t="s">
        <v>5</v>
      </c>
      <c r="K6" s="51" t="s">
        <v>618</v>
      </c>
    </row>
    <row r="7" spans="1:11" s="4" customFormat="1" ht="14.5" customHeight="1" x14ac:dyDescent="0.35">
      <c r="A7" s="19" t="s">
        <v>536</v>
      </c>
      <c r="B7" s="19" t="s">
        <v>613</v>
      </c>
      <c r="C7" s="19">
        <v>5340</v>
      </c>
      <c r="D7" s="21" t="s">
        <v>482</v>
      </c>
      <c r="E7" s="21" t="str">
        <f>IF(COUNTIF(D7,"*enfants*"),"oui","non")</f>
        <v>non</v>
      </c>
      <c r="F7" s="21" t="str">
        <f>IF(COUNTIF(D7,"*adolescents*"),"oui","non")</f>
        <v>non</v>
      </c>
      <c r="G7" s="21" t="str">
        <f>IF(COUNTIF(D7,"*adultes*"),"oui","non")</f>
        <v>oui</v>
      </c>
      <c r="H7" s="21" t="s">
        <v>46</v>
      </c>
      <c r="I7" s="21" t="s">
        <v>46</v>
      </c>
      <c r="J7" s="2" t="s">
        <v>6</v>
      </c>
      <c r="K7" s="51" t="s">
        <v>614</v>
      </c>
    </row>
    <row r="8" spans="1:11" s="4" customFormat="1" ht="14.5" customHeight="1" x14ac:dyDescent="0.35">
      <c r="A8" s="19" t="s">
        <v>538</v>
      </c>
      <c r="B8" s="19" t="s">
        <v>616</v>
      </c>
      <c r="C8" s="19">
        <v>1190</v>
      </c>
      <c r="D8" s="19" t="s">
        <v>626</v>
      </c>
      <c r="E8" s="21" t="str">
        <f>IF(COUNTIF(D8,"*enfants*"),"oui","non")</f>
        <v>oui</v>
      </c>
      <c r="F8" s="21" t="str">
        <f>IF(COUNTIF(D8,"*adolescents*"),"oui","non")</f>
        <v>oui</v>
      </c>
      <c r="G8" s="21" t="str">
        <f>IF(COUNTIF(D8,"*adultes*"),"oui","non")</f>
        <v>oui</v>
      </c>
      <c r="H8" s="21" t="s">
        <v>46</v>
      </c>
      <c r="I8" s="21" t="s">
        <v>46</v>
      </c>
      <c r="J8" s="2" t="s">
        <v>7</v>
      </c>
      <c r="K8" s="51" t="s">
        <v>615</v>
      </c>
    </row>
    <row r="9" spans="1:11" s="4" customFormat="1" ht="14.5" customHeight="1" x14ac:dyDescent="0.35">
      <c r="A9" s="19" t="s">
        <v>100</v>
      </c>
      <c r="B9" s="21" t="s">
        <v>664</v>
      </c>
      <c r="C9" s="21">
        <v>4000</v>
      </c>
      <c r="D9" s="21" t="s">
        <v>438</v>
      </c>
      <c r="E9" s="21" t="str">
        <f>IF(COUNTIF(D9,"*enfants*"),"oui","non")</f>
        <v>non</v>
      </c>
      <c r="F9" s="21" t="str">
        <f>IF(COUNTIF(D9,"*adolescents*"),"oui","non")</f>
        <v>oui</v>
      </c>
      <c r="G9" s="21" t="str">
        <f>IF(COUNTIF(D9,"*adultes*"),"oui","non")</f>
        <v>oui</v>
      </c>
      <c r="H9" s="21" t="s">
        <v>46</v>
      </c>
      <c r="I9" s="21" t="s">
        <v>46</v>
      </c>
      <c r="J9" s="2" t="s">
        <v>7</v>
      </c>
      <c r="K9" s="51">
        <v>495432143</v>
      </c>
    </row>
    <row r="10" spans="1:11" s="4" customFormat="1" ht="14.5" customHeight="1" x14ac:dyDescent="0.35">
      <c r="A10" s="19" t="s">
        <v>100</v>
      </c>
      <c r="B10" s="21" t="s">
        <v>457</v>
      </c>
      <c r="C10" s="21">
        <v>4300</v>
      </c>
      <c r="D10" s="21" t="s">
        <v>438</v>
      </c>
      <c r="E10" s="21" t="str">
        <f>IF(COUNTIF(D10,"*enfants*"),"oui","non")</f>
        <v>non</v>
      </c>
      <c r="F10" s="21" t="str">
        <f>IF(COUNTIF(D10,"*adolescents*"),"oui","non")</f>
        <v>oui</v>
      </c>
      <c r="G10" s="21" t="str">
        <f>IF(COUNTIF(D10,"*adultes*"),"oui","non")</f>
        <v>oui</v>
      </c>
      <c r="H10" s="21" t="s">
        <v>46</v>
      </c>
      <c r="I10" s="21" t="s">
        <v>46</v>
      </c>
      <c r="J10" s="2" t="s">
        <v>5</v>
      </c>
      <c r="K10" s="51">
        <v>495432143</v>
      </c>
    </row>
    <row r="11" spans="1:11" s="4" customFormat="1" ht="14.5" customHeight="1" x14ac:dyDescent="0.35">
      <c r="A11" s="19" t="s">
        <v>14</v>
      </c>
      <c r="B11" s="19" t="s">
        <v>73</v>
      </c>
      <c r="C11" s="19">
        <v>1495</v>
      </c>
      <c r="D11" s="19" t="s">
        <v>703</v>
      </c>
      <c r="E11" s="21" t="str">
        <f>IF(COUNTIF(D11,"*enfants*"),"oui","non")</f>
        <v>oui</v>
      </c>
      <c r="F11" s="21" t="str">
        <f>IF(COUNTIF(D11,"*adolescents*"),"oui","non")</f>
        <v>oui</v>
      </c>
      <c r="G11" s="21" t="str">
        <f>IF(COUNTIF(D11,"*adultes*"),"oui","non")</f>
        <v>oui</v>
      </c>
      <c r="H11" s="21" t="s">
        <v>46</v>
      </c>
      <c r="I11" s="21" t="s">
        <v>46</v>
      </c>
      <c r="J11" s="2" t="s">
        <v>7</v>
      </c>
      <c r="K11" s="51">
        <v>494378127</v>
      </c>
    </row>
    <row r="12" spans="1:11" s="4" customFormat="1" ht="14.5" customHeight="1" x14ac:dyDescent="0.35">
      <c r="A12" s="19" t="s">
        <v>19</v>
      </c>
      <c r="B12" s="19" t="s">
        <v>700</v>
      </c>
      <c r="C12" s="19">
        <v>1470</v>
      </c>
      <c r="D12" s="19" t="s">
        <v>438</v>
      </c>
      <c r="E12" s="21" t="str">
        <f>IF(COUNTIF(D12,"*enfants*"),"oui","non")</f>
        <v>non</v>
      </c>
      <c r="F12" s="21" t="str">
        <f>IF(COUNTIF(D12,"*adolescents*"),"oui","non")</f>
        <v>oui</v>
      </c>
      <c r="G12" s="21" t="str">
        <f>IF(COUNTIF(D12,"*adultes*"),"oui","non")</f>
        <v>oui</v>
      </c>
      <c r="H12" s="21" t="s">
        <v>46</v>
      </c>
      <c r="I12" s="21" t="s">
        <v>46</v>
      </c>
      <c r="J12" s="2" t="s">
        <v>5</v>
      </c>
      <c r="K12" s="51" t="s">
        <v>28</v>
      </c>
    </row>
    <row r="13" spans="1:11" s="4" customFormat="1" ht="14.5" customHeight="1" x14ac:dyDescent="0.35">
      <c r="A13" s="19" t="s">
        <v>81</v>
      </c>
      <c r="B13" s="19" t="s">
        <v>665</v>
      </c>
      <c r="C13" s="19">
        <v>4710</v>
      </c>
      <c r="D13" s="19" t="s">
        <v>443</v>
      </c>
      <c r="E13" s="21" t="str">
        <f>IF(COUNTIF(D13,"*enfants*"),"oui","non")</f>
        <v>oui</v>
      </c>
      <c r="F13" s="21" t="str">
        <f>IF(COUNTIF(D13,"*adolescents*"),"oui","non")</f>
        <v>oui</v>
      </c>
      <c r="G13" s="21" t="str">
        <f>IF(COUNTIF(D13,"*adultes*"),"oui","non")</f>
        <v>oui</v>
      </c>
      <c r="H13" s="21" t="s">
        <v>46</v>
      </c>
      <c r="I13" s="21" t="s">
        <v>46</v>
      </c>
      <c r="J13" s="2" t="s">
        <v>5</v>
      </c>
      <c r="K13" s="53" t="s">
        <v>82</v>
      </c>
    </row>
    <row r="14" spans="1:11" s="4" customFormat="1" ht="14.5" customHeight="1" x14ac:dyDescent="0.35">
      <c r="A14" s="19" t="s">
        <v>89</v>
      </c>
      <c r="B14" s="58" t="s">
        <v>668</v>
      </c>
      <c r="C14" s="21">
        <v>1070</v>
      </c>
      <c r="D14" s="21" t="s">
        <v>482</v>
      </c>
      <c r="E14" s="21" t="str">
        <f>IF(COUNTIF(D14,"*enfants*"),"oui","non")</f>
        <v>non</v>
      </c>
      <c r="F14" s="21" t="str">
        <f>IF(COUNTIF(D14,"*adolescents*"),"oui","non")</f>
        <v>non</v>
      </c>
      <c r="G14" s="21" t="str">
        <f>IF(COUNTIF(D14,"*adultes*"),"oui","non")</f>
        <v>oui</v>
      </c>
      <c r="H14" s="21" t="s">
        <v>46</v>
      </c>
      <c r="I14" s="21" t="s">
        <v>46</v>
      </c>
      <c r="J14" s="2" t="s">
        <v>5</v>
      </c>
      <c r="K14" s="53">
        <v>456758265</v>
      </c>
    </row>
    <row r="15" spans="1:11" s="4" customFormat="1" ht="14.5" customHeight="1" x14ac:dyDescent="0.35">
      <c r="A15" s="19" t="s">
        <v>89</v>
      </c>
      <c r="B15" s="58" t="s">
        <v>666</v>
      </c>
      <c r="C15" s="21">
        <v>4480</v>
      </c>
      <c r="D15" s="21" t="s">
        <v>482</v>
      </c>
      <c r="E15" s="21" t="str">
        <f>IF(COUNTIF(D15,"*enfants*"),"oui","non")</f>
        <v>non</v>
      </c>
      <c r="F15" s="21" t="str">
        <f>IF(COUNTIF(D15,"*adolescents*"),"oui","non")</f>
        <v>non</v>
      </c>
      <c r="G15" s="21" t="str">
        <f>IF(COUNTIF(D15,"*adultes*"),"oui","non")</f>
        <v>oui</v>
      </c>
      <c r="H15" s="21" t="s">
        <v>46</v>
      </c>
      <c r="I15" s="21" t="s">
        <v>46</v>
      </c>
      <c r="J15" s="2" t="s">
        <v>5</v>
      </c>
      <c r="K15" s="53">
        <v>456758265</v>
      </c>
    </row>
    <row r="16" spans="1:11" s="4" customFormat="1" ht="14.5" customHeight="1" x14ac:dyDescent="0.35">
      <c r="A16" s="19" t="s">
        <v>89</v>
      </c>
      <c r="B16" s="58" t="s">
        <v>667</v>
      </c>
      <c r="C16" s="21">
        <v>4800</v>
      </c>
      <c r="D16" s="21" t="s">
        <v>482</v>
      </c>
      <c r="E16" s="21" t="str">
        <f>IF(COUNTIF(D16,"*enfants*"),"oui","non")</f>
        <v>non</v>
      </c>
      <c r="F16" s="21" t="str">
        <f>IF(COUNTIF(D16,"*adolescents*"),"oui","non")</f>
        <v>non</v>
      </c>
      <c r="G16" s="21" t="str">
        <f>IF(COUNTIF(D16,"*adultes*"),"oui","non")</f>
        <v>oui</v>
      </c>
      <c r="H16" s="21" t="s">
        <v>46</v>
      </c>
      <c r="I16" s="21" t="s">
        <v>46</v>
      </c>
      <c r="J16" s="2" t="s">
        <v>5</v>
      </c>
      <c r="K16" s="53">
        <v>456758265</v>
      </c>
    </row>
    <row r="17" spans="1:11" s="4" customFormat="1" ht="14.5" customHeight="1" x14ac:dyDescent="0.35">
      <c r="A17" s="19" t="s">
        <v>84</v>
      </c>
      <c r="B17" s="21" t="s">
        <v>669</v>
      </c>
      <c r="C17" s="21">
        <v>4430</v>
      </c>
      <c r="D17" s="21" t="s">
        <v>482</v>
      </c>
      <c r="E17" s="21" t="str">
        <f>IF(COUNTIF(D17,"*enfants*"),"oui","non")</f>
        <v>non</v>
      </c>
      <c r="F17" s="21" t="str">
        <f>IF(COUNTIF(D17,"*adolescents*"),"oui","non")</f>
        <v>non</v>
      </c>
      <c r="G17" s="21" t="str">
        <f>IF(COUNTIF(D17,"*adultes*"),"oui","non")</f>
        <v>oui</v>
      </c>
      <c r="H17" s="21" t="s">
        <v>46</v>
      </c>
      <c r="I17" s="21" t="s">
        <v>46</v>
      </c>
      <c r="J17" s="2" t="s">
        <v>5</v>
      </c>
      <c r="K17" s="51" t="s">
        <v>46</v>
      </c>
    </row>
    <row r="18" spans="1:11" s="4" customFormat="1" ht="14.5" customHeight="1" x14ac:dyDescent="0.35">
      <c r="A18" s="19" t="s">
        <v>84</v>
      </c>
      <c r="B18" s="21" t="s">
        <v>695</v>
      </c>
      <c r="C18" s="21">
        <v>4500</v>
      </c>
      <c r="D18" s="21" t="s">
        <v>482</v>
      </c>
      <c r="E18" s="21" t="str">
        <f>IF(COUNTIF(D18,"*enfants*"),"oui","non")</f>
        <v>non</v>
      </c>
      <c r="F18" s="21" t="str">
        <f>IF(COUNTIF(D18,"*adolescents*"),"oui","non")</f>
        <v>non</v>
      </c>
      <c r="G18" s="21" t="str">
        <f>IF(COUNTIF(D18,"*adultes*"),"oui","non")</f>
        <v>oui</v>
      </c>
      <c r="H18" s="21" t="s">
        <v>46</v>
      </c>
      <c r="I18" s="21" t="s">
        <v>46</v>
      </c>
      <c r="J18" s="2" t="s">
        <v>5</v>
      </c>
      <c r="K18" s="51" t="s">
        <v>46</v>
      </c>
    </row>
    <row r="19" spans="1:11" s="4" customFormat="1" ht="14.5" customHeight="1" x14ac:dyDescent="0.35">
      <c r="A19" s="19" t="s">
        <v>84</v>
      </c>
      <c r="B19" s="21" t="s">
        <v>694</v>
      </c>
      <c r="C19" s="21">
        <v>4630</v>
      </c>
      <c r="D19" s="21" t="s">
        <v>482</v>
      </c>
      <c r="E19" s="21" t="str">
        <f>IF(COUNTIF(D19,"*enfants*"),"oui","non")</f>
        <v>non</v>
      </c>
      <c r="F19" s="21" t="str">
        <f>IF(COUNTIF(D19,"*adolescents*"),"oui","non")</f>
        <v>non</v>
      </c>
      <c r="G19" s="21" t="str">
        <f>IF(COUNTIF(D19,"*adultes*"),"oui","non")</f>
        <v>oui</v>
      </c>
      <c r="H19" s="21" t="s">
        <v>46</v>
      </c>
      <c r="I19" s="21" t="s">
        <v>46</v>
      </c>
      <c r="J19" s="2" t="s">
        <v>5</v>
      </c>
      <c r="K19" s="51" t="s">
        <v>46</v>
      </c>
    </row>
    <row r="20" spans="1:11" s="4" customFormat="1" ht="14.5" customHeight="1" x14ac:dyDescent="0.35">
      <c r="A20" s="19" t="s">
        <v>22</v>
      </c>
      <c r="B20" s="19" t="s">
        <v>696</v>
      </c>
      <c r="C20" s="19">
        <v>1420</v>
      </c>
      <c r="D20" s="19" t="s">
        <v>482</v>
      </c>
      <c r="E20" s="21" t="str">
        <f>IF(COUNTIF(D20,"*enfants*"),"oui","non")</f>
        <v>non</v>
      </c>
      <c r="F20" s="21" t="str">
        <f>IF(COUNTIF(D20,"*adolescents*"),"oui","non")</f>
        <v>non</v>
      </c>
      <c r="G20" s="21" t="str">
        <f>IF(COUNTIF(D20,"*adultes*"),"oui","non")</f>
        <v>oui</v>
      </c>
      <c r="H20" s="21" t="s">
        <v>46</v>
      </c>
      <c r="I20" s="21" t="s">
        <v>46</v>
      </c>
      <c r="J20" s="2" t="s">
        <v>5</v>
      </c>
      <c r="K20" s="51" t="s">
        <v>46</v>
      </c>
    </row>
    <row r="21" spans="1:11" s="4" customFormat="1" ht="14.5" customHeight="1" x14ac:dyDescent="0.35">
      <c r="A21" s="19" t="s">
        <v>57</v>
      </c>
      <c r="B21" s="19" t="s">
        <v>49</v>
      </c>
      <c r="C21" s="19">
        <v>7800</v>
      </c>
      <c r="D21" s="19" t="s">
        <v>442</v>
      </c>
      <c r="E21" s="21" t="str">
        <f>IF(COUNTIF(D21,"*enfants*"),"oui","non")</f>
        <v>oui</v>
      </c>
      <c r="F21" s="21" t="str">
        <f>IF(COUNTIF(D21,"*adolescents*"),"oui","non")</f>
        <v>oui</v>
      </c>
      <c r="G21" s="21" t="str">
        <f>IF(COUNTIF(D21,"*adultes*"),"oui","non")</f>
        <v>non</v>
      </c>
      <c r="H21" s="21" t="s">
        <v>46</v>
      </c>
      <c r="I21" s="21" t="s">
        <v>46</v>
      </c>
      <c r="J21" s="2" t="s">
        <v>6</v>
      </c>
      <c r="K21" s="51" t="s">
        <v>46</v>
      </c>
    </row>
    <row r="22" spans="1:11" s="4" customFormat="1" ht="14.5" customHeight="1" x14ac:dyDescent="0.35">
      <c r="A22" s="19" t="s">
        <v>65</v>
      </c>
      <c r="B22" s="19" t="s">
        <v>49</v>
      </c>
      <c r="C22" s="19">
        <v>7800</v>
      </c>
      <c r="D22" s="19" t="s">
        <v>438</v>
      </c>
      <c r="E22" s="21" t="str">
        <f>IF(COUNTIF(D22,"*enfants*"),"oui","non")</f>
        <v>non</v>
      </c>
      <c r="F22" s="21" t="str">
        <f>IF(COUNTIF(D22,"*adolescents*"),"oui","non")</f>
        <v>oui</v>
      </c>
      <c r="G22" s="21" t="str">
        <f>IF(COUNTIF(D22,"*adultes*"),"oui","non")</f>
        <v>oui</v>
      </c>
      <c r="H22" s="21" t="s">
        <v>46</v>
      </c>
      <c r="I22" s="21" t="s">
        <v>46</v>
      </c>
      <c r="J22" s="2" t="s">
        <v>6</v>
      </c>
      <c r="K22" s="51" t="s">
        <v>46</v>
      </c>
    </row>
    <row r="23" spans="1:11" s="4" customFormat="1" ht="14.5" customHeight="1" x14ac:dyDescent="0.35">
      <c r="A23" s="19" t="s">
        <v>36</v>
      </c>
      <c r="B23" s="21" t="s">
        <v>113</v>
      </c>
      <c r="C23" s="21">
        <v>1330</v>
      </c>
      <c r="D23" s="19" t="s">
        <v>443</v>
      </c>
      <c r="E23" s="21" t="str">
        <f>IF(COUNTIF(D23,"*enfants*"),"oui","non")</f>
        <v>oui</v>
      </c>
      <c r="F23" s="21" t="str">
        <f>IF(COUNTIF(D23,"*adolescents*"),"oui","non")</f>
        <v>oui</v>
      </c>
      <c r="G23" s="21" t="str">
        <f>IF(COUNTIF(D23,"*adultes*"),"oui","non")</f>
        <v>oui</v>
      </c>
      <c r="H23" s="21" t="s">
        <v>46</v>
      </c>
      <c r="I23" s="21" t="s">
        <v>46</v>
      </c>
      <c r="J23" s="2" t="s">
        <v>5</v>
      </c>
      <c r="K23" s="51" t="s">
        <v>46</v>
      </c>
    </row>
    <row r="24" spans="1:11" s="4" customFormat="1" ht="14.5" customHeight="1" x14ac:dyDescent="0.35">
      <c r="A24" s="19" t="s">
        <v>633</v>
      </c>
      <c r="B24" s="21" t="s">
        <v>634</v>
      </c>
      <c r="C24" s="21">
        <v>5002</v>
      </c>
      <c r="D24" s="21" t="s">
        <v>701</v>
      </c>
      <c r="E24" s="21" t="str">
        <f>IF(COUNTIF(D24,"*enfants*"),"oui","non")</f>
        <v>oui</v>
      </c>
      <c r="F24" s="21" t="str">
        <f>IF(COUNTIF(D24,"*adolescents*"),"oui","non")</f>
        <v>oui</v>
      </c>
      <c r="G24" s="21" t="str">
        <f>IF(COUNTIF(D24,"*adultes*"),"oui","non")</f>
        <v>non</v>
      </c>
      <c r="H24" s="21" t="s">
        <v>46</v>
      </c>
      <c r="I24" s="21" t="s">
        <v>46</v>
      </c>
      <c r="J24" s="2" t="s">
        <v>6</v>
      </c>
      <c r="K24" s="51">
        <v>499307043</v>
      </c>
    </row>
    <row r="25" spans="1:11" s="4" customFormat="1" ht="14.5" customHeight="1" x14ac:dyDescent="0.35">
      <c r="A25" s="19" t="s">
        <v>20</v>
      </c>
      <c r="B25" s="19" t="s">
        <v>21</v>
      </c>
      <c r="C25" s="19">
        <v>1472</v>
      </c>
      <c r="D25" s="19" t="s">
        <v>443</v>
      </c>
      <c r="E25" s="21" t="str">
        <f>IF(COUNTIF(D25,"*enfants*"),"oui","non")</f>
        <v>oui</v>
      </c>
      <c r="F25" s="21" t="str">
        <f>IF(COUNTIF(D25,"*adolescents*"),"oui","non")</f>
        <v>oui</v>
      </c>
      <c r="G25" s="21" t="str">
        <f>IF(COUNTIF(D25,"*adultes*"),"oui","non")</f>
        <v>oui</v>
      </c>
      <c r="H25" s="21" t="s">
        <v>46</v>
      </c>
      <c r="I25" s="21" t="s">
        <v>46</v>
      </c>
      <c r="J25" s="2" t="s">
        <v>5</v>
      </c>
      <c r="K25" s="51" t="s">
        <v>29</v>
      </c>
    </row>
    <row r="26" spans="1:11" s="11" customFormat="1" ht="14.5" customHeight="1" x14ac:dyDescent="0.35">
      <c r="A26" s="19" t="s">
        <v>93</v>
      </c>
      <c r="B26" s="19" t="s">
        <v>107</v>
      </c>
      <c r="C26" s="19">
        <v>4000</v>
      </c>
      <c r="D26" s="19" t="s">
        <v>482</v>
      </c>
      <c r="E26" s="21" t="str">
        <f>IF(COUNTIF(D26,"*enfants*"),"oui","non")</f>
        <v>non</v>
      </c>
      <c r="F26" s="21" t="str">
        <f>IF(COUNTIF(D26,"*adolescents*"),"oui","non")</f>
        <v>non</v>
      </c>
      <c r="G26" s="21" t="str">
        <f>IF(COUNTIF(D26,"*adultes*"),"oui","non")</f>
        <v>oui</v>
      </c>
      <c r="H26" s="21" t="s">
        <v>46</v>
      </c>
      <c r="I26" s="21" t="s">
        <v>46</v>
      </c>
      <c r="J26" s="2" t="s">
        <v>5</v>
      </c>
      <c r="K26" s="51" t="s">
        <v>46</v>
      </c>
    </row>
    <row r="27" spans="1:11" s="11" customFormat="1" ht="14.5" customHeight="1" x14ac:dyDescent="0.35">
      <c r="A27" s="19" t="s">
        <v>13</v>
      </c>
      <c r="B27" s="19" t="s">
        <v>697</v>
      </c>
      <c r="C27" s="19">
        <v>1480</v>
      </c>
      <c r="D27" s="19" t="s">
        <v>482</v>
      </c>
      <c r="E27" s="21" t="str">
        <f>IF(COUNTIF(D27,"*enfants*"),"oui","non")</f>
        <v>non</v>
      </c>
      <c r="F27" s="21" t="str">
        <f>IF(COUNTIF(D27,"*adolescents*"),"oui","non")</f>
        <v>non</v>
      </c>
      <c r="G27" s="21" t="str">
        <f>IF(COUNTIF(D27,"*adultes*"),"oui","non")</f>
        <v>oui</v>
      </c>
      <c r="H27" s="21" t="s">
        <v>46</v>
      </c>
      <c r="I27" s="21" t="s">
        <v>46</v>
      </c>
      <c r="J27" s="2" t="s">
        <v>5</v>
      </c>
      <c r="K27" s="53" t="s">
        <v>25</v>
      </c>
    </row>
    <row r="28" spans="1:11" s="11" customFormat="1" ht="14.5" customHeight="1" x14ac:dyDescent="0.35">
      <c r="A28" s="19" t="s">
        <v>90</v>
      </c>
      <c r="B28" s="19" t="s">
        <v>108</v>
      </c>
      <c r="C28" s="19">
        <v>4053</v>
      </c>
      <c r="D28" s="19" t="s">
        <v>482</v>
      </c>
      <c r="E28" s="21" t="str">
        <f>IF(COUNTIF(D28,"*enfants*"),"oui","non")</f>
        <v>non</v>
      </c>
      <c r="F28" s="21" t="str">
        <f>IF(COUNTIF(D28,"*adolescents*"),"oui","non")</f>
        <v>non</v>
      </c>
      <c r="G28" s="21" t="str">
        <f>IF(COUNTIF(D28,"*adultes*"),"oui","non")</f>
        <v>oui</v>
      </c>
      <c r="H28" s="21" t="s">
        <v>46</v>
      </c>
      <c r="I28" s="21" t="s">
        <v>46</v>
      </c>
      <c r="J28" s="2" t="s">
        <v>5</v>
      </c>
      <c r="K28" s="53">
        <v>476085550</v>
      </c>
    </row>
    <row r="29" spans="1:11" s="11" customFormat="1" ht="14.5" customHeight="1" x14ac:dyDescent="0.35">
      <c r="A29" s="25" t="s">
        <v>99</v>
      </c>
      <c r="B29" s="21" t="s">
        <v>670</v>
      </c>
      <c r="C29" s="19">
        <v>4000</v>
      </c>
      <c r="D29" s="19" t="s">
        <v>438</v>
      </c>
      <c r="E29" s="21" t="str">
        <f>IF(COUNTIF(D29,"*enfants*"),"oui","non")</f>
        <v>non</v>
      </c>
      <c r="F29" s="21" t="str">
        <f>IF(COUNTIF(D29,"*adolescents*"),"oui","non")</f>
        <v>oui</v>
      </c>
      <c r="G29" s="21" t="str">
        <f>IF(COUNTIF(D29,"*adultes*"),"oui","non")</f>
        <v>oui</v>
      </c>
      <c r="H29" s="21" t="s">
        <v>46</v>
      </c>
      <c r="I29" s="21" t="s">
        <v>46</v>
      </c>
      <c r="J29" s="2" t="s">
        <v>6</v>
      </c>
      <c r="K29" s="51" t="s">
        <v>46</v>
      </c>
    </row>
    <row r="30" spans="1:11" s="11" customFormat="1" ht="14.5" customHeight="1" x14ac:dyDescent="0.35">
      <c r="A30" s="25" t="s">
        <v>99</v>
      </c>
      <c r="B30" s="21" t="s">
        <v>671</v>
      </c>
      <c r="C30" s="19">
        <v>4030</v>
      </c>
      <c r="D30" s="19" t="s">
        <v>438</v>
      </c>
      <c r="E30" s="21" t="str">
        <f>IF(COUNTIF(D30,"*enfants*"),"oui","non")</f>
        <v>non</v>
      </c>
      <c r="F30" s="21" t="str">
        <f>IF(COUNTIF(D30,"*adolescents*"),"oui","non")</f>
        <v>oui</v>
      </c>
      <c r="G30" s="21" t="str">
        <f>IF(COUNTIF(D30,"*adultes*"),"oui","non")</f>
        <v>oui</v>
      </c>
      <c r="H30" s="21" t="s">
        <v>46</v>
      </c>
      <c r="I30" s="21" t="s">
        <v>46</v>
      </c>
      <c r="J30" s="2" t="s">
        <v>6</v>
      </c>
      <c r="K30" s="51" t="s">
        <v>46</v>
      </c>
    </row>
    <row r="31" spans="1:11" s="4" customFormat="1" ht="14.5" customHeight="1" x14ac:dyDescent="0.35">
      <c r="A31" s="19" t="s">
        <v>555</v>
      </c>
      <c r="B31" s="18" t="s">
        <v>622</v>
      </c>
      <c r="C31" s="18">
        <v>5370</v>
      </c>
      <c r="D31" s="18" t="s">
        <v>442</v>
      </c>
      <c r="E31" s="21" t="str">
        <f>IF(COUNTIF(D31,"*enfants*"),"oui","non")</f>
        <v>oui</v>
      </c>
      <c r="F31" s="21" t="str">
        <f>IF(COUNTIF(D31,"*adolescents*"),"oui","non")</f>
        <v>oui</v>
      </c>
      <c r="G31" s="21" t="str">
        <f>IF(COUNTIF(D31,"*adultes*"),"oui","non")</f>
        <v>non</v>
      </c>
      <c r="H31" s="21" t="s">
        <v>46</v>
      </c>
      <c r="I31" s="21" t="s">
        <v>46</v>
      </c>
      <c r="J31" s="66" t="s">
        <v>7</v>
      </c>
      <c r="K31" s="45" t="s">
        <v>621</v>
      </c>
    </row>
    <row r="32" spans="1:11" s="4" customFormat="1" ht="14.5" customHeight="1" x14ac:dyDescent="0.35">
      <c r="A32" s="19" t="s">
        <v>85</v>
      </c>
      <c r="B32" s="21" t="s">
        <v>663</v>
      </c>
      <c r="C32" s="19">
        <v>4633</v>
      </c>
      <c r="D32" s="21" t="s">
        <v>442</v>
      </c>
      <c r="E32" s="21" t="str">
        <f>IF(COUNTIF(D32,"*enfants*"),"oui","non")</f>
        <v>oui</v>
      </c>
      <c r="F32" s="21" t="str">
        <f>IF(COUNTIF(D32,"*adolescents*"),"oui","non")</f>
        <v>oui</v>
      </c>
      <c r="G32" s="21" t="str">
        <f>IF(COUNTIF(D32,"*adultes*"),"oui","non")</f>
        <v>non</v>
      </c>
      <c r="H32" s="21" t="s">
        <v>46</v>
      </c>
      <c r="I32" s="21" t="s">
        <v>46</v>
      </c>
      <c r="J32" s="2" t="s">
        <v>6</v>
      </c>
      <c r="K32" s="51" t="s">
        <v>46</v>
      </c>
    </row>
    <row r="33" spans="1:11" s="4" customFormat="1" ht="14.5" customHeight="1" x14ac:dyDescent="0.35">
      <c r="A33" s="19" t="s">
        <v>33</v>
      </c>
      <c r="B33" s="19" t="s">
        <v>672</v>
      </c>
      <c r="C33" s="19">
        <v>1070</v>
      </c>
      <c r="D33" s="19" t="s">
        <v>482</v>
      </c>
      <c r="E33" s="21" t="str">
        <f>IF(COUNTIF(D33,"*enfants*"),"oui","non")</f>
        <v>non</v>
      </c>
      <c r="F33" s="21" t="str">
        <f>IF(COUNTIF(D33,"*adolescents*"),"oui","non")</f>
        <v>non</v>
      </c>
      <c r="G33" s="21" t="str">
        <f>IF(COUNTIF(D33,"*adultes*"),"oui","non")</f>
        <v>oui</v>
      </c>
      <c r="H33" s="21" t="s">
        <v>46</v>
      </c>
      <c r="I33" s="21" t="s">
        <v>46</v>
      </c>
      <c r="J33" s="2" t="s">
        <v>5</v>
      </c>
      <c r="K33" s="51" t="s">
        <v>46</v>
      </c>
    </row>
    <row r="34" spans="1:11" s="4" customFormat="1" ht="14.5" customHeight="1" x14ac:dyDescent="0.35">
      <c r="A34" s="19" t="s">
        <v>33</v>
      </c>
      <c r="B34" s="19" t="s">
        <v>673</v>
      </c>
      <c r="C34" s="19">
        <v>1180</v>
      </c>
      <c r="D34" s="19" t="s">
        <v>482</v>
      </c>
      <c r="E34" s="21" t="str">
        <f>IF(COUNTIF(D34,"*enfants*"),"oui","non")</f>
        <v>non</v>
      </c>
      <c r="F34" s="21" t="str">
        <f>IF(COUNTIF(D34,"*adolescents*"),"oui","non")</f>
        <v>non</v>
      </c>
      <c r="G34" s="21" t="str">
        <f>IF(COUNTIF(D34,"*adultes*"),"oui","non")</f>
        <v>oui</v>
      </c>
      <c r="H34" s="21" t="s">
        <v>46</v>
      </c>
      <c r="I34" s="21" t="s">
        <v>46</v>
      </c>
      <c r="J34" s="2" t="s">
        <v>5</v>
      </c>
      <c r="K34" s="51" t="s">
        <v>46</v>
      </c>
    </row>
    <row r="35" spans="1:11" s="4" customFormat="1" ht="14.5" customHeight="1" x14ac:dyDescent="0.35">
      <c r="A35" s="19" t="s">
        <v>33</v>
      </c>
      <c r="B35" s="19" t="s">
        <v>674</v>
      </c>
      <c r="C35" s="19">
        <v>1410</v>
      </c>
      <c r="D35" s="19" t="s">
        <v>482</v>
      </c>
      <c r="E35" s="21" t="str">
        <f>IF(COUNTIF(D35,"*enfants*"),"oui","non")</f>
        <v>non</v>
      </c>
      <c r="F35" s="21" t="str">
        <f>IF(COUNTIF(D35,"*adolescents*"),"oui","non")</f>
        <v>non</v>
      </c>
      <c r="G35" s="21" t="str">
        <f>IF(COUNTIF(D35,"*adultes*"),"oui","non")</f>
        <v>oui</v>
      </c>
      <c r="H35" s="21" t="s">
        <v>46</v>
      </c>
      <c r="I35" s="21" t="s">
        <v>46</v>
      </c>
      <c r="J35" s="2" t="s">
        <v>5</v>
      </c>
      <c r="K35" s="51" t="s">
        <v>46</v>
      </c>
    </row>
    <row r="36" spans="1:11" s="4" customFormat="1" ht="14.5" customHeight="1" x14ac:dyDescent="0.35">
      <c r="A36" s="19" t="s">
        <v>38</v>
      </c>
      <c r="B36" s="19" t="s">
        <v>698</v>
      </c>
      <c r="C36" s="19">
        <v>1420</v>
      </c>
      <c r="D36" s="19" t="s">
        <v>443</v>
      </c>
      <c r="E36" s="21" t="str">
        <f>IF(COUNTIF(D36,"*enfants*"),"oui","non")</f>
        <v>oui</v>
      </c>
      <c r="F36" s="21" t="str">
        <f>IF(COUNTIF(D36,"*adolescents*"),"oui","non")</f>
        <v>oui</v>
      </c>
      <c r="G36" s="21" t="str">
        <f>IF(COUNTIF(D36,"*adultes*"),"oui","non")</f>
        <v>oui</v>
      </c>
      <c r="H36" s="21" t="s">
        <v>46</v>
      </c>
      <c r="I36" s="21" t="s">
        <v>46</v>
      </c>
      <c r="J36" s="2" t="s">
        <v>6</v>
      </c>
      <c r="K36" s="53">
        <v>474401212</v>
      </c>
    </row>
    <row r="37" spans="1:11" s="4" customFormat="1" ht="14.5" customHeight="1" x14ac:dyDescent="0.35">
      <c r="A37" s="19" t="s">
        <v>559</v>
      </c>
      <c r="B37" s="18" t="s">
        <v>623</v>
      </c>
      <c r="C37" s="18">
        <v>7340</v>
      </c>
      <c r="D37" s="18" t="s">
        <v>442</v>
      </c>
      <c r="E37" s="21" t="str">
        <f>IF(COUNTIF(D37,"*enfants*"),"oui","non")</f>
        <v>oui</v>
      </c>
      <c r="F37" s="21" t="str">
        <f>IF(COUNTIF(D37,"*adolescents*"),"oui","non")</f>
        <v>oui</v>
      </c>
      <c r="G37" s="21" t="str">
        <f>IF(COUNTIF(D37,"*adultes*"),"oui","non")</f>
        <v>non</v>
      </c>
      <c r="H37" s="21" t="s">
        <v>46</v>
      </c>
      <c r="I37" s="21" t="s">
        <v>46</v>
      </c>
      <c r="J37" s="66" t="s">
        <v>7</v>
      </c>
      <c r="K37" s="45">
        <v>494544686</v>
      </c>
    </row>
    <row r="38" spans="1:11" s="4" customFormat="1" ht="14.5" customHeight="1" x14ac:dyDescent="0.35">
      <c r="A38" s="19" t="s">
        <v>11</v>
      </c>
      <c r="B38" s="19" t="s">
        <v>699</v>
      </c>
      <c r="C38" s="19">
        <v>1410</v>
      </c>
      <c r="D38" s="19" t="s">
        <v>442</v>
      </c>
      <c r="E38" s="21" t="str">
        <f>IF(COUNTIF(D38,"*enfants*"),"oui","non")</f>
        <v>oui</v>
      </c>
      <c r="F38" s="21" t="str">
        <f>IF(COUNTIF(D38,"*adolescents*"),"oui","non")</f>
        <v>oui</v>
      </c>
      <c r="G38" s="21" t="str">
        <f>IF(COUNTIF(D38,"*adultes*"),"oui","non")</f>
        <v>non</v>
      </c>
      <c r="H38" s="21" t="s">
        <v>46</v>
      </c>
      <c r="I38" s="21" t="s">
        <v>46</v>
      </c>
      <c r="J38" s="19" t="s">
        <v>5</v>
      </c>
      <c r="K38" s="57" t="s">
        <v>47</v>
      </c>
    </row>
    <row r="39" spans="1:11" s="4" customFormat="1" ht="14.5" customHeight="1" x14ac:dyDescent="0.35">
      <c r="A39" s="19" t="s">
        <v>41</v>
      </c>
      <c r="B39" s="58" t="s">
        <v>675</v>
      </c>
      <c r="C39" s="19">
        <v>1315</v>
      </c>
      <c r="D39" s="21" t="s">
        <v>438</v>
      </c>
      <c r="E39" s="21" t="str">
        <f>IF(COUNTIF(D39,"*enfants*"),"oui","non")</f>
        <v>non</v>
      </c>
      <c r="F39" s="21" t="str">
        <f>IF(COUNTIF(D39,"*adolescents*"),"oui","non")</f>
        <v>oui</v>
      </c>
      <c r="G39" s="21" t="str">
        <f>IF(COUNTIF(D39,"*adultes*"),"oui","non")</f>
        <v>oui</v>
      </c>
      <c r="H39" s="21" t="s">
        <v>46</v>
      </c>
      <c r="I39" s="21" t="s">
        <v>46</v>
      </c>
      <c r="J39" s="2" t="s">
        <v>5</v>
      </c>
      <c r="K39" s="53">
        <v>485783748</v>
      </c>
    </row>
    <row r="40" spans="1:11" s="4" customFormat="1" ht="14.5" customHeight="1" x14ac:dyDescent="0.35">
      <c r="A40" s="19" t="s">
        <v>41</v>
      </c>
      <c r="B40" s="58" t="s">
        <v>106</v>
      </c>
      <c r="C40" s="19">
        <v>4700</v>
      </c>
      <c r="D40" s="21" t="s">
        <v>438</v>
      </c>
      <c r="E40" s="21" t="str">
        <f>IF(COUNTIF(D40,"*enfants*"),"oui","non")</f>
        <v>non</v>
      </c>
      <c r="F40" s="21" t="str">
        <f>IF(COUNTIF(D40,"*adolescents*"),"oui","non")</f>
        <v>oui</v>
      </c>
      <c r="G40" s="21" t="str">
        <f>IF(COUNTIF(D40,"*adultes*"),"oui","non")</f>
        <v>oui</v>
      </c>
      <c r="H40" s="21" t="s">
        <v>46</v>
      </c>
      <c r="I40" s="21" t="s">
        <v>46</v>
      </c>
      <c r="J40" s="2" t="s">
        <v>5</v>
      </c>
      <c r="K40" s="53">
        <v>485783748</v>
      </c>
    </row>
    <row r="41" spans="1:11" s="4" customFormat="1" ht="14.5" customHeight="1" x14ac:dyDescent="0.35">
      <c r="A41" s="19" t="s">
        <v>635</v>
      </c>
      <c r="B41" s="22" t="s">
        <v>691</v>
      </c>
      <c r="C41" s="19">
        <v>5170</v>
      </c>
      <c r="D41" s="18" t="s">
        <v>626</v>
      </c>
      <c r="E41" s="21" t="str">
        <f>IF(COUNTIF(D41,"*enfants*"),"oui","non")</f>
        <v>oui</v>
      </c>
      <c r="F41" s="21" t="str">
        <f>IF(COUNTIF(D41,"*adolescents*"),"oui","non")</f>
        <v>oui</v>
      </c>
      <c r="G41" s="21" t="str">
        <f>IF(COUNTIF(D41,"*adultes*"),"oui","non")</f>
        <v>oui</v>
      </c>
      <c r="H41" s="21" t="s">
        <v>46</v>
      </c>
      <c r="I41" s="21" t="s">
        <v>46</v>
      </c>
      <c r="J41" s="39" t="s">
        <v>5</v>
      </c>
      <c r="K41" s="45">
        <v>473804836</v>
      </c>
    </row>
    <row r="42" spans="1:11" s="4" customFormat="1" ht="14.5" customHeight="1" x14ac:dyDescent="0.35">
      <c r="A42" s="19" t="s">
        <v>560</v>
      </c>
      <c r="B42" s="18" t="s">
        <v>624</v>
      </c>
      <c r="C42" s="18">
        <v>1420</v>
      </c>
      <c r="D42" s="18" t="s">
        <v>438</v>
      </c>
      <c r="E42" s="21" t="str">
        <f>IF(COUNTIF(D42,"*enfants*"),"oui","non")</f>
        <v>non</v>
      </c>
      <c r="F42" s="21" t="str">
        <f>IF(COUNTIF(D42,"*adolescents*"),"oui","non")</f>
        <v>oui</v>
      </c>
      <c r="G42" s="21" t="str">
        <f>IF(COUNTIF(D42,"*adultes*"),"oui","non")</f>
        <v>oui</v>
      </c>
      <c r="H42" s="21" t="s">
        <v>46</v>
      </c>
      <c r="I42" s="21" t="s">
        <v>46</v>
      </c>
      <c r="J42" s="66" t="s">
        <v>7</v>
      </c>
      <c r="K42" s="45" t="s">
        <v>46</v>
      </c>
    </row>
    <row r="43" spans="1:11" s="4" customFormat="1" ht="14.5" customHeight="1" x14ac:dyDescent="0.35">
      <c r="A43" s="19" t="s">
        <v>39</v>
      </c>
      <c r="B43" s="19" t="s">
        <v>72</v>
      </c>
      <c r="C43" s="19">
        <v>1348</v>
      </c>
      <c r="D43" s="19" t="s">
        <v>482</v>
      </c>
      <c r="E43" s="21" t="str">
        <f>IF(COUNTIF(D43,"*enfants*"),"oui","non")</f>
        <v>non</v>
      </c>
      <c r="F43" s="21" t="str">
        <f>IF(COUNTIF(D43,"*adolescents*"),"oui","non")</f>
        <v>non</v>
      </c>
      <c r="G43" s="21" t="str">
        <f>IF(COUNTIF(D43,"*adultes*"),"oui","non")</f>
        <v>oui</v>
      </c>
      <c r="H43" s="21" t="s">
        <v>46</v>
      </c>
      <c r="I43" s="21" t="s">
        <v>46</v>
      </c>
      <c r="J43" s="2" t="s">
        <v>5</v>
      </c>
      <c r="K43" s="54">
        <v>477281224</v>
      </c>
    </row>
    <row r="44" spans="1:11" s="4" customFormat="1" ht="14.5" customHeight="1" x14ac:dyDescent="0.35">
      <c r="A44" s="19" t="s">
        <v>79</v>
      </c>
      <c r="B44" s="21" t="s">
        <v>676</v>
      </c>
      <c r="C44" s="19">
        <v>4020</v>
      </c>
      <c r="D44" s="21" t="s">
        <v>438</v>
      </c>
      <c r="E44" s="21" t="str">
        <f>IF(COUNTIF(D44,"*enfants*"),"oui","non")</f>
        <v>non</v>
      </c>
      <c r="F44" s="21" t="str">
        <f>IF(COUNTIF(D44,"*adolescents*"),"oui","non")</f>
        <v>oui</v>
      </c>
      <c r="G44" s="21" t="str">
        <f>IF(COUNTIF(D44,"*adultes*"),"oui","non")</f>
        <v>oui</v>
      </c>
      <c r="H44" s="21" t="s">
        <v>46</v>
      </c>
      <c r="I44" s="21" t="s">
        <v>46</v>
      </c>
      <c r="J44" s="2" t="s">
        <v>5</v>
      </c>
      <c r="K44" s="51" t="s">
        <v>46</v>
      </c>
    </row>
    <row r="45" spans="1:11" s="4" customFormat="1" ht="14.5" customHeight="1" x14ac:dyDescent="0.35">
      <c r="A45" s="19" t="s">
        <v>79</v>
      </c>
      <c r="B45" s="21" t="s">
        <v>677</v>
      </c>
      <c r="C45" s="19">
        <v>4690</v>
      </c>
      <c r="D45" s="21" t="s">
        <v>438</v>
      </c>
      <c r="E45" s="21" t="str">
        <f>IF(COUNTIF(D45,"*enfants*"),"oui","non")</f>
        <v>non</v>
      </c>
      <c r="F45" s="21" t="str">
        <f>IF(COUNTIF(D45,"*adolescents*"),"oui","non")</f>
        <v>oui</v>
      </c>
      <c r="G45" s="21" t="str">
        <f>IF(COUNTIF(D45,"*adultes*"),"oui","non")</f>
        <v>oui</v>
      </c>
      <c r="H45" s="21" t="s">
        <v>46</v>
      </c>
      <c r="I45" s="21" t="s">
        <v>46</v>
      </c>
      <c r="J45" s="2" t="s">
        <v>5</v>
      </c>
      <c r="K45" s="51" t="s">
        <v>46</v>
      </c>
    </row>
    <row r="46" spans="1:11" s="4" customFormat="1" ht="14.5" customHeight="1" x14ac:dyDescent="0.35">
      <c r="A46" s="19" t="s">
        <v>31</v>
      </c>
      <c r="B46" s="19" t="s">
        <v>32</v>
      </c>
      <c r="C46" s="19">
        <v>1325</v>
      </c>
      <c r="D46" s="19" t="s">
        <v>443</v>
      </c>
      <c r="E46" s="21" t="str">
        <f>IF(COUNTIF(D46,"*enfants*"),"oui","non")</f>
        <v>oui</v>
      </c>
      <c r="F46" s="21" t="str">
        <f>IF(COUNTIF(D46,"*adolescents*"),"oui","non")</f>
        <v>oui</v>
      </c>
      <c r="G46" s="21" t="str">
        <f>IF(COUNTIF(D46,"*adultes*"),"oui","non")</f>
        <v>oui</v>
      </c>
      <c r="H46" s="21" t="s">
        <v>46</v>
      </c>
      <c r="I46" s="21" t="s">
        <v>46</v>
      </c>
      <c r="J46" s="19" t="s">
        <v>5</v>
      </c>
      <c r="K46" s="53">
        <v>479364646</v>
      </c>
    </row>
    <row r="47" spans="1:11" s="4" customFormat="1" ht="14.5" customHeight="1" x14ac:dyDescent="0.35">
      <c r="A47" s="25" t="s">
        <v>725</v>
      </c>
      <c r="B47" s="19" t="s">
        <v>726</v>
      </c>
      <c r="C47" s="19">
        <v>5020</v>
      </c>
      <c r="D47" s="19" t="s">
        <v>438</v>
      </c>
      <c r="E47" s="21" t="str">
        <f>IF(COUNTIF(D47,"*enfants*"),"oui","non")</f>
        <v>non</v>
      </c>
      <c r="F47" s="21" t="str">
        <f>IF(COUNTIF(D47,"*adolescents*"),"oui","non")</f>
        <v>oui</v>
      </c>
      <c r="G47" s="21" t="str">
        <f>IF(COUNTIF(D47,"*adultes*"),"oui","non")</f>
        <v>oui</v>
      </c>
      <c r="H47" s="19" t="s">
        <v>548</v>
      </c>
      <c r="I47" s="19" t="s">
        <v>548</v>
      </c>
      <c r="J47" s="2" t="s">
        <v>5</v>
      </c>
      <c r="K47" s="51" t="s">
        <v>727</v>
      </c>
    </row>
    <row r="48" spans="1:11" s="4" customFormat="1" ht="14.5" customHeight="1" x14ac:dyDescent="0.35">
      <c r="A48" s="19" t="s">
        <v>77</v>
      </c>
      <c r="B48" s="21" t="s">
        <v>678</v>
      </c>
      <c r="C48" s="19">
        <v>4280</v>
      </c>
      <c r="D48" s="21" t="s">
        <v>443</v>
      </c>
      <c r="E48" s="21" t="str">
        <f>IF(COUNTIF(D48,"*enfants*"),"oui","non")</f>
        <v>oui</v>
      </c>
      <c r="F48" s="21" t="str">
        <f>IF(COUNTIF(D48,"*adolescents*"),"oui","non")</f>
        <v>oui</v>
      </c>
      <c r="G48" s="21" t="str">
        <f>IF(COUNTIF(D48,"*adultes*"),"oui","non")</f>
        <v>oui</v>
      </c>
      <c r="H48" s="21" t="s">
        <v>46</v>
      </c>
      <c r="I48" s="21" t="s">
        <v>46</v>
      </c>
      <c r="J48" s="19" t="s">
        <v>7</v>
      </c>
      <c r="K48" s="53" t="s">
        <v>708</v>
      </c>
    </row>
    <row r="49" spans="1:11" s="4" customFormat="1" ht="14.5" customHeight="1" x14ac:dyDescent="0.35">
      <c r="A49" s="19" t="s">
        <v>77</v>
      </c>
      <c r="B49" s="21" t="s">
        <v>679</v>
      </c>
      <c r="C49" s="19">
        <v>5310</v>
      </c>
      <c r="D49" s="21" t="s">
        <v>443</v>
      </c>
      <c r="E49" s="21" t="str">
        <f>IF(COUNTIF(D49,"*enfants*"),"oui","non")</f>
        <v>oui</v>
      </c>
      <c r="F49" s="21" t="str">
        <f>IF(COUNTIF(D49,"*adolescents*"),"oui","non")</f>
        <v>oui</v>
      </c>
      <c r="G49" s="21" t="str">
        <f>IF(COUNTIF(D49,"*adultes*"),"oui","non")</f>
        <v>oui</v>
      </c>
      <c r="H49" s="21" t="s">
        <v>46</v>
      </c>
      <c r="I49" s="21" t="s">
        <v>46</v>
      </c>
      <c r="J49" s="19" t="s">
        <v>7</v>
      </c>
      <c r="K49" s="45" t="s">
        <v>708</v>
      </c>
    </row>
    <row r="50" spans="1:11" s="4" customFormat="1" ht="14.5" customHeight="1" x14ac:dyDescent="0.35">
      <c r="A50" s="19" t="s">
        <v>42</v>
      </c>
      <c r="B50" s="21" t="s">
        <v>12</v>
      </c>
      <c r="C50" s="19">
        <v>1325</v>
      </c>
      <c r="D50" s="21" t="s">
        <v>442</v>
      </c>
      <c r="E50" s="21" t="str">
        <f>IF(COUNTIF(D50,"*enfants*"),"oui","non")</f>
        <v>oui</v>
      </c>
      <c r="F50" s="21" t="str">
        <f>IF(COUNTIF(D50,"*adolescents*"),"oui","non")</f>
        <v>oui</v>
      </c>
      <c r="G50" s="21" t="str">
        <f>IF(COUNTIF(D50,"*adultes*"),"oui","non")</f>
        <v>non</v>
      </c>
      <c r="H50" s="21" t="s">
        <v>46</v>
      </c>
      <c r="I50" s="21" t="s">
        <v>46</v>
      </c>
      <c r="J50" s="19" t="s">
        <v>7</v>
      </c>
      <c r="K50" s="53">
        <v>471428305</v>
      </c>
    </row>
    <row r="51" spans="1:11" s="4" customFormat="1" ht="14.5" customHeight="1" x14ac:dyDescent="0.35">
      <c r="A51" s="19" t="s">
        <v>42</v>
      </c>
      <c r="B51" s="18" t="s">
        <v>636</v>
      </c>
      <c r="C51" s="18">
        <v>1325</v>
      </c>
      <c r="D51" s="18" t="s">
        <v>442</v>
      </c>
      <c r="E51" s="21" t="str">
        <f>IF(COUNTIF(D51,"*enfants*"),"oui","non")</f>
        <v>oui</v>
      </c>
      <c r="F51" s="21" t="str">
        <f>IF(COUNTIF(D51,"*adolescents*"),"oui","non")</f>
        <v>oui</v>
      </c>
      <c r="G51" s="21" t="str">
        <f>IF(COUNTIF(D51,"*adultes*"),"oui","non")</f>
        <v>non</v>
      </c>
      <c r="H51" s="21" t="s">
        <v>46</v>
      </c>
      <c r="I51" s="21" t="s">
        <v>46</v>
      </c>
      <c r="J51" s="66" t="s">
        <v>7</v>
      </c>
      <c r="K51" s="45">
        <v>471428305</v>
      </c>
    </row>
    <row r="52" spans="1:11" s="4" customFormat="1" ht="14.5" customHeight="1" x14ac:dyDescent="0.35">
      <c r="A52" s="19" t="s">
        <v>637</v>
      </c>
      <c r="B52" s="18" t="s">
        <v>638</v>
      </c>
      <c r="C52" s="18">
        <v>5030</v>
      </c>
      <c r="D52" s="18" t="s">
        <v>626</v>
      </c>
      <c r="E52" s="21" t="str">
        <f>IF(COUNTIF(D52,"*enfants*"),"oui","non")</f>
        <v>oui</v>
      </c>
      <c r="F52" s="21" t="str">
        <f>IF(COUNTIF(D52,"*adolescents*"),"oui","non")</f>
        <v>oui</v>
      </c>
      <c r="G52" s="21" t="str">
        <f>IF(COUNTIF(D52,"*adultes*"),"oui","non")</f>
        <v>oui</v>
      </c>
      <c r="H52" s="21" t="s">
        <v>46</v>
      </c>
      <c r="I52" s="21" t="s">
        <v>46</v>
      </c>
      <c r="J52" s="66" t="s">
        <v>7</v>
      </c>
      <c r="K52" s="45">
        <v>455190173</v>
      </c>
    </row>
    <row r="53" spans="1:11" s="4" customFormat="1" ht="14.5" customHeight="1" x14ac:dyDescent="0.35">
      <c r="A53" s="19" t="s">
        <v>17</v>
      </c>
      <c r="B53" s="19" t="s">
        <v>18</v>
      </c>
      <c r="C53" s="19">
        <v>1410</v>
      </c>
      <c r="D53" s="19" t="s">
        <v>704</v>
      </c>
      <c r="E53" s="21" t="str">
        <f>IF(COUNTIF(D53,"*enfants*"),"oui","non")</f>
        <v>non</v>
      </c>
      <c r="F53" s="21" t="str">
        <f>IF(COUNTIF(D53,"*adolescents*"),"oui","non")</f>
        <v>oui</v>
      </c>
      <c r="G53" s="21" t="str">
        <f>IF(COUNTIF(D53,"*adultes*"),"oui","non")</f>
        <v>oui</v>
      </c>
      <c r="H53" s="21" t="s">
        <v>46</v>
      </c>
      <c r="I53" s="21" t="s">
        <v>46</v>
      </c>
      <c r="J53" s="19" t="s">
        <v>5</v>
      </c>
      <c r="K53" s="51" t="s">
        <v>27</v>
      </c>
    </row>
    <row r="54" spans="1:11" s="4" customFormat="1" ht="14.5" customHeight="1" x14ac:dyDescent="0.35">
      <c r="A54" s="19" t="s">
        <v>40</v>
      </c>
      <c r="B54" s="21" t="s">
        <v>95</v>
      </c>
      <c r="C54" s="19">
        <v>1000</v>
      </c>
      <c r="D54" s="21" t="s">
        <v>438</v>
      </c>
      <c r="E54" s="21" t="str">
        <f>IF(COUNTIF(D54,"*enfants*"),"oui","non")</f>
        <v>non</v>
      </c>
      <c r="F54" s="21" t="str">
        <f>IF(COUNTIF(D54,"*adolescents*"),"oui","non")</f>
        <v>oui</v>
      </c>
      <c r="G54" s="21" t="str">
        <f>IF(COUNTIF(D54,"*adultes*"),"oui","non")</f>
        <v>oui</v>
      </c>
      <c r="H54" s="21" t="s">
        <v>46</v>
      </c>
      <c r="I54" s="21" t="s">
        <v>46</v>
      </c>
      <c r="J54" s="2" t="s">
        <v>6</v>
      </c>
      <c r="K54" s="51" t="s">
        <v>46</v>
      </c>
    </row>
    <row r="55" spans="1:11" s="4" customFormat="1" ht="14.5" customHeight="1" x14ac:dyDescent="0.35">
      <c r="A55" s="19" t="s">
        <v>15</v>
      </c>
      <c r="B55" s="19" t="s">
        <v>16</v>
      </c>
      <c r="C55" s="19">
        <v>1420</v>
      </c>
      <c r="D55" s="19" t="s">
        <v>443</v>
      </c>
      <c r="E55" s="21" t="str">
        <f>IF(COUNTIF(D55,"*enfants*"),"oui","non")</f>
        <v>oui</v>
      </c>
      <c r="F55" s="21" t="str">
        <f>IF(COUNTIF(D55,"*adolescents*"),"oui","non")</f>
        <v>oui</v>
      </c>
      <c r="G55" s="21" t="str">
        <f>IF(COUNTIF(D55,"*adultes*"),"oui","non")</f>
        <v>oui</v>
      </c>
      <c r="H55" s="21" t="s">
        <v>46</v>
      </c>
      <c r="I55" s="21" t="s">
        <v>46</v>
      </c>
      <c r="J55" s="2" t="s">
        <v>6</v>
      </c>
      <c r="K55" s="53" t="s">
        <v>26</v>
      </c>
    </row>
    <row r="56" spans="1:11" s="4" customFormat="1" ht="14.5" customHeight="1" x14ac:dyDescent="0.35">
      <c r="A56" s="19" t="s">
        <v>639</v>
      </c>
      <c r="B56" s="18" t="s">
        <v>640</v>
      </c>
      <c r="C56" s="18">
        <v>1200</v>
      </c>
      <c r="D56" s="18" t="s">
        <v>443</v>
      </c>
      <c r="E56" s="21" t="str">
        <f>IF(COUNTIF(D56,"*enfants*"),"oui","non")</f>
        <v>oui</v>
      </c>
      <c r="F56" s="21" t="str">
        <f>IF(COUNTIF(D56,"*adolescents*"),"oui","non")</f>
        <v>oui</v>
      </c>
      <c r="G56" s="21" t="str">
        <f>IF(COUNTIF(D56,"*adultes*"),"oui","non")</f>
        <v>oui</v>
      </c>
      <c r="H56" s="21" t="s">
        <v>46</v>
      </c>
      <c r="I56" s="21" t="s">
        <v>46</v>
      </c>
      <c r="J56" s="66" t="s">
        <v>7</v>
      </c>
      <c r="K56" s="45" t="s">
        <v>46</v>
      </c>
    </row>
    <row r="57" spans="1:11" s="4" customFormat="1" ht="14.5" customHeight="1" x14ac:dyDescent="0.35">
      <c r="A57" s="19" t="s">
        <v>104</v>
      </c>
      <c r="B57" s="59" t="s">
        <v>105</v>
      </c>
      <c r="C57" s="19">
        <v>4163</v>
      </c>
      <c r="D57" s="19" t="s">
        <v>482</v>
      </c>
      <c r="E57" s="21" t="str">
        <f>IF(COUNTIF(D57,"*enfants*"),"oui","non")</f>
        <v>non</v>
      </c>
      <c r="F57" s="21" t="str">
        <f>IF(COUNTIF(D57,"*adolescents*"),"oui","non")</f>
        <v>non</v>
      </c>
      <c r="G57" s="21" t="str">
        <f>IF(COUNTIF(D57,"*adultes*"),"oui","non")</f>
        <v>oui</v>
      </c>
      <c r="H57" s="21" t="s">
        <v>46</v>
      </c>
      <c r="I57" s="21" t="s">
        <v>46</v>
      </c>
      <c r="J57" s="2" t="s">
        <v>7</v>
      </c>
      <c r="K57" s="51" t="s">
        <v>46</v>
      </c>
    </row>
    <row r="58" spans="1:11" s="4" customFormat="1" ht="14.5" customHeight="1" x14ac:dyDescent="0.35">
      <c r="A58" s="19" t="s">
        <v>739</v>
      </c>
      <c r="B58" s="21" t="s">
        <v>740</v>
      </c>
      <c r="C58" s="19">
        <v>4780</v>
      </c>
      <c r="D58" s="19" t="s">
        <v>438</v>
      </c>
      <c r="E58" s="21" t="str">
        <f>IF(COUNTIF(D58,"*enfants*"),"oui","non")</f>
        <v>non</v>
      </c>
      <c r="F58" s="21" t="str">
        <f>IF(COUNTIF(D58,"*adolescents*"),"oui","non")</f>
        <v>oui</v>
      </c>
      <c r="G58" s="21" t="str">
        <f>IF(COUNTIF(D58,"*adultes*"),"oui","non")</f>
        <v>oui</v>
      </c>
      <c r="H58" s="19" t="s">
        <v>548</v>
      </c>
      <c r="I58" s="19" t="s">
        <v>551</v>
      </c>
      <c r="J58" s="19" t="s">
        <v>7</v>
      </c>
      <c r="K58" s="57">
        <v>489835704</v>
      </c>
    </row>
    <row r="59" spans="1:11" s="4" customFormat="1" ht="14.5" customHeight="1" x14ac:dyDescent="0.35">
      <c r="A59" s="19" t="s">
        <v>569</v>
      </c>
      <c r="B59" s="18" t="s">
        <v>625</v>
      </c>
      <c r="C59" s="18">
        <v>6150</v>
      </c>
      <c r="D59" s="18" t="s">
        <v>626</v>
      </c>
      <c r="E59" s="21" t="str">
        <f>IF(COUNTIF(D59,"*enfants*"),"oui","non")</f>
        <v>oui</v>
      </c>
      <c r="F59" s="21" t="str">
        <f>IF(COUNTIF(D59,"*adolescents*"),"oui","non")</f>
        <v>oui</v>
      </c>
      <c r="G59" s="21" t="str">
        <f>IF(COUNTIF(D59,"*adultes*"),"oui","non")</f>
        <v>oui</v>
      </c>
      <c r="H59" s="21" t="s">
        <v>46</v>
      </c>
      <c r="I59" s="21" t="s">
        <v>46</v>
      </c>
      <c r="J59" s="66" t="s">
        <v>7</v>
      </c>
      <c r="K59" s="45" t="s">
        <v>46</v>
      </c>
    </row>
    <row r="60" spans="1:11" s="4" customFormat="1" ht="14.5" customHeight="1" x14ac:dyDescent="0.35">
      <c r="A60" s="19" t="s">
        <v>641</v>
      </c>
      <c r="B60" s="18" t="s">
        <v>642</v>
      </c>
      <c r="C60" s="18">
        <v>7500</v>
      </c>
      <c r="D60" s="18" t="s">
        <v>442</v>
      </c>
      <c r="E60" s="21" t="str">
        <f>IF(COUNTIF(D60,"*enfants*"),"oui","non")</f>
        <v>oui</v>
      </c>
      <c r="F60" s="21" t="str">
        <f>IF(COUNTIF(D60,"*adolescents*"),"oui","non")</f>
        <v>oui</v>
      </c>
      <c r="G60" s="21" t="str">
        <f>IF(COUNTIF(D60,"*adultes*"),"oui","non")</f>
        <v>non</v>
      </c>
      <c r="H60" s="21" t="s">
        <v>46</v>
      </c>
      <c r="I60" s="21" t="s">
        <v>46</v>
      </c>
      <c r="J60" s="66" t="s">
        <v>6</v>
      </c>
      <c r="K60" s="45" t="s">
        <v>46</v>
      </c>
    </row>
    <row r="61" spans="1:11" s="4" customFormat="1" ht="14.5" customHeight="1" x14ac:dyDescent="0.35">
      <c r="A61" s="19" t="s">
        <v>94</v>
      </c>
      <c r="B61" s="18" t="s">
        <v>627</v>
      </c>
      <c r="C61" s="18">
        <v>4280</v>
      </c>
      <c r="D61" s="18" t="s">
        <v>442</v>
      </c>
      <c r="E61" s="21" t="str">
        <f>IF(COUNTIF(D61,"*enfants*"),"oui","non")</f>
        <v>oui</v>
      </c>
      <c r="F61" s="21" t="str">
        <f>IF(COUNTIF(D61,"*adolescents*"),"oui","non")</f>
        <v>oui</v>
      </c>
      <c r="G61" s="21" t="str">
        <f>IF(COUNTIF(D61,"*adultes*"),"oui","non")</f>
        <v>non</v>
      </c>
      <c r="H61" s="21" t="s">
        <v>46</v>
      </c>
      <c r="I61" s="21" t="s">
        <v>46</v>
      </c>
      <c r="J61" s="66" t="s">
        <v>7</v>
      </c>
      <c r="K61" s="45" t="s">
        <v>628</v>
      </c>
    </row>
    <row r="62" spans="1:11" s="4" customFormat="1" ht="14.5" customHeight="1" x14ac:dyDescent="0.35">
      <c r="A62" s="19" t="s">
        <v>109</v>
      </c>
      <c r="B62" s="19" t="s">
        <v>110</v>
      </c>
      <c r="C62" s="19">
        <v>4000</v>
      </c>
      <c r="D62" s="19" t="s">
        <v>443</v>
      </c>
      <c r="E62" s="21" t="str">
        <f>IF(COUNTIF(D62,"*enfants*"),"oui","non")</f>
        <v>oui</v>
      </c>
      <c r="F62" s="21" t="str">
        <f>IF(COUNTIF(D62,"*adolescents*"),"oui","non")</f>
        <v>oui</v>
      </c>
      <c r="G62" s="21" t="str">
        <f>IF(COUNTIF(D62,"*adultes*"),"oui","non")</f>
        <v>oui</v>
      </c>
      <c r="H62" s="21" t="s">
        <v>46</v>
      </c>
      <c r="I62" s="21" t="s">
        <v>46</v>
      </c>
      <c r="J62" s="2" t="s">
        <v>7</v>
      </c>
      <c r="K62" s="51" t="s">
        <v>46</v>
      </c>
    </row>
    <row r="63" spans="1:11" s="4" customFormat="1" ht="14.5" customHeight="1" x14ac:dyDescent="0.35">
      <c r="A63" s="19" t="s">
        <v>101</v>
      </c>
      <c r="B63" s="19" t="s">
        <v>680</v>
      </c>
      <c r="C63" s="19">
        <v>4053</v>
      </c>
      <c r="D63" s="19" t="s">
        <v>442</v>
      </c>
      <c r="E63" s="21" t="str">
        <f>IF(COUNTIF(D63,"*enfants*"),"oui","non")</f>
        <v>oui</v>
      </c>
      <c r="F63" s="21" t="str">
        <f>IF(COUNTIF(D63,"*adolescents*"),"oui","non")</f>
        <v>oui</v>
      </c>
      <c r="G63" s="21" t="str">
        <f>IF(COUNTIF(D63,"*adultes*"),"oui","non")</f>
        <v>non</v>
      </c>
      <c r="H63" s="21" t="s">
        <v>46</v>
      </c>
      <c r="I63" s="21" t="s">
        <v>46</v>
      </c>
      <c r="J63" s="2" t="s">
        <v>5</v>
      </c>
      <c r="K63" s="51" t="s">
        <v>46</v>
      </c>
    </row>
    <row r="64" spans="1:11" s="43" customFormat="1" ht="14.5" customHeight="1" x14ac:dyDescent="0.35">
      <c r="A64" s="19" t="s">
        <v>741</v>
      </c>
      <c r="B64" s="21" t="s">
        <v>742</v>
      </c>
      <c r="C64" s="19">
        <v>4432</v>
      </c>
      <c r="D64" s="19" t="s">
        <v>438</v>
      </c>
      <c r="E64" s="21" t="str">
        <f>IF(COUNTIF(D64,"*enfants*"),"oui","non")</f>
        <v>non</v>
      </c>
      <c r="F64" s="21" t="str">
        <f>IF(COUNTIF(D64,"*adolescents*"),"oui","non")</f>
        <v>oui</v>
      </c>
      <c r="G64" s="21" t="str">
        <f>IF(COUNTIF(D64,"*adultes*"),"oui","non")</f>
        <v>oui</v>
      </c>
      <c r="H64" s="19" t="s">
        <v>548</v>
      </c>
      <c r="I64" s="19" t="s">
        <v>743</v>
      </c>
      <c r="J64" s="2" t="s">
        <v>6</v>
      </c>
      <c r="K64" s="51" t="s">
        <v>46</v>
      </c>
    </row>
    <row r="65" spans="1:11" ht="14.5" customHeight="1" x14ac:dyDescent="0.35">
      <c r="A65" s="19" t="s">
        <v>741</v>
      </c>
      <c r="B65" s="21" t="s">
        <v>744</v>
      </c>
      <c r="C65" s="19">
        <v>4900</v>
      </c>
      <c r="D65" s="19" t="s">
        <v>438</v>
      </c>
      <c r="E65" s="21" t="str">
        <f>IF(COUNTIF(D65,"*enfants*"),"oui","non")</f>
        <v>non</v>
      </c>
      <c r="F65" s="21" t="str">
        <f>IF(COUNTIF(D65,"*adolescents*"),"oui","non")</f>
        <v>oui</v>
      </c>
      <c r="G65" s="21" t="str">
        <f>IF(COUNTIF(D65,"*adultes*"),"oui","non")</f>
        <v>oui</v>
      </c>
      <c r="H65" s="19" t="s">
        <v>548</v>
      </c>
      <c r="I65" s="19" t="s">
        <v>743</v>
      </c>
      <c r="J65" s="2" t="s">
        <v>6</v>
      </c>
      <c r="K65" s="51" t="s">
        <v>46</v>
      </c>
    </row>
    <row r="66" spans="1:11" ht="14.5" customHeight="1" x14ac:dyDescent="0.35">
      <c r="A66" s="19" t="s">
        <v>575</v>
      </c>
      <c r="B66" s="18" t="s">
        <v>629</v>
      </c>
      <c r="C66" s="18">
        <v>4000</v>
      </c>
      <c r="D66" s="18" t="s">
        <v>438</v>
      </c>
      <c r="E66" s="21" t="str">
        <f>IF(COUNTIF(D66,"*enfants*"),"oui","non")</f>
        <v>non</v>
      </c>
      <c r="F66" s="21" t="str">
        <f>IF(COUNTIF(D66,"*adolescents*"),"oui","non")</f>
        <v>oui</v>
      </c>
      <c r="G66" s="21" t="str">
        <f>IF(COUNTIF(D66,"*adultes*"),"oui","non")</f>
        <v>oui</v>
      </c>
      <c r="H66" s="21" t="s">
        <v>712</v>
      </c>
      <c r="I66" s="21" t="s">
        <v>551</v>
      </c>
      <c r="J66" s="28" t="s">
        <v>7</v>
      </c>
      <c r="K66" s="45">
        <v>472838584</v>
      </c>
    </row>
    <row r="67" spans="1:11" ht="14.5" customHeight="1" x14ac:dyDescent="0.35">
      <c r="A67" s="19" t="s">
        <v>80</v>
      </c>
      <c r="B67" s="21" t="s">
        <v>681</v>
      </c>
      <c r="C67" s="19">
        <v>6941</v>
      </c>
      <c r="D67" s="21" t="s">
        <v>443</v>
      </c>
      <c r="E67" s="21" t="str">
        <f>IF(COUNTIF(D67,"*enfants*"),"oui","non")</f>
        <v>oui</v>
      </c>
      <c r="F67" s="21" t="str">
        <f>IF(COUNTIF(D67,"*adolescents*"),"oui","non")</f>
        <v>oui</v>
      </c>
      <c r="G67" s="21" t="str">
        <f>IF(COUNTIF(D67,"*adultes*"),"oui","non")</f>
        <v>oui</v>
      </c>
      <c r="H67" s="21" t="s">
        <v>46</v>
      </c>
      <c r="I67" s="21" t="s">
        <v>46</v>
      </c>
      <c r="J67" s="2" t="s">
        <v>6</v>
      </c>
      <c r="K67" s="51" t="s">
        <v>46</v>
      </c>
    </row>
    <row r="68" spans="1:11" ht="14.5" customHeight="1" x14ac:dyDescent="0.35">
      <c r="A68" s="19" t="s">
        <v>37</v>
      </c>
      <c r="B68" s="19" t="s">
        <v>682</v>
      </c>
      <c r="C68" s="19">
        <v>1490</v>
      </c>
      <c r="D68" s="19" t="s">
        <v>647</v>
      </c>
      <c r="E68" s="21" t="str">
        <f>IF(COUNTIF(D68,"*enfants*"),"oui","non")</f>
        <v>oui</v>
      </c>
      <c r="F68" s="21" t="str">
        <f>IF(COUNTIF(D68,"*adolescents*"),"oui","non")</f>
        <v>non</v>
      </c>
      <c r="G68" s="21" t="str">
        <f>IF(COUNTIF(D68,"*adultes*"),"oui","non")</f>
        <v>non</v>
      </c>
      <c r="H68" s="21" t="s">
        <v>46</v>
      </c>
      <c r="I68" s="21" t="s">
        <v>46</v>
      </c>
      <c r="J68" s="2" t="s">
        <v>6</v>
      </c>
      <c r="K68" s="51">
        <v>32472291040</v>
      </c>
    </row>
    <row r="69" spans="1:11" ht="14.5" customHeight="1" x14ac:dyDescent="0.35">
      <c r="A69" s="19" t="s">
        <v>55</v>
      </c>
      <c r="B69" s="19" t="s">
        <v>53</v>
      </c>
      <c r="C69" s="19">
        <v>7500</v>
      </c>
      <c r="D69" s="19" t="s">
        <v>443</v>
      </c>
      <c r="E69" s="21" t="str">
        <f>IF(COUNTIF(D69,"*enfants*"),"oui","non")</f>
        <v>oui</v>
      </c>
      <c r="F69" s="21" t="str">
        <f>IF(COUNTIF(D69,"*adolescents*"),"oui","non")</f>
        <v>oui</v>
      </c>
      <c r="G69" s="21" t="str">
        <f>IF(COUNTIF(D69,"*adultes*"),"oui","non")</f>
        <v>oui</v>
      </c>
      <c r="H69" s="21" t="s">
        <v>46</v>
      </c>
      <c r="I69" s="21" t="s">
        <v>46</v>
      </c>
      <c r="J69" s="2" t="s">
        <v>6</v>
      </c>
      <c r="K69" s="51" t="s">
        <v>46</v>
      </c>
    </row>
    <row r="70" spans="1:11" ht="14.5" customHeight="1" x14ac:dyDescent="0.35">
      <c r="A70" s="19" t="s">
        <v>35</v>
      </c>
      <c r="B70" s="21" t="s">
        <v>683</v>
      </c>
      <c r="C70" s="19">
        <v>1330</v>
      </c>
      <c r="D70" s="21" t="s">
        <v>443</v>
      </c>
      <c r="E70" s="21" t="str">
        <f>IF(COUNTIF(D70,"*enfants*"),"oui","non")</f>
        <v>oui</v>
      </c>
      <c r="F70" s="21" t="str">
        <f>IF(COUNTIF(D70,"*adolescents*"),"oui","non")</f>
        <v>oui</v>
      </c>
      <c r="G70" s="21" t="str">
        <f>IF(COUNTIF(D70,"*adultes*"),"oui","non")</f>
        <v>oui</v>
      </c>
      <c r="H70" s="21" t="s">
        <v>46</v>
      </c>
      <c r="I70" s="21" t="s">
        <v>46</v>
      </c>
      <c r="J70" s="2" t="s">
        <v>5</v>
      </c>
      <c r="K70" s="51" t="s">
        <v>46</v>
      </c>
    </row>
    <row r="71" spans="1:11" ht="14.5" customHeight="1" x14ac:dyDescent="0.35">
      <c r="A71" s="19" t="s">
        <v>87</v>
      </c>
      <c r="B71" s="21" t="s">
        <v>685</v>
      </c>
      <c r="C71" s="19">
        <v>4000</v>
      </c>
      <c r="D71" s="21" t="s">
        <v>438</v>
      </c>
      <c r="E71" s="21" t="str">
        <f>IF(COUNTIF(D71,"*enfants*"),"oui","non")</f>
        <v>non</v>
      </c>
      <c r="F71" s="21" t="str">
        <f>IF(COUNTIF(D71,"*adolescents*"),"oui","non")</f>
        <v>oui</v>
      </c>
      <c r="G71" s="21" t="str">
        <f>IF(COUNTIF(D71,"*adultes*"),"oui","non")</f>
        <v>oui</v>
      </c>
      <c r="H71" s="21" t="s">
        <v>46</v>
      </c>
      <c r="I71" s="21" t="s">
        <v>46</v>
      </c>
      <c r="J71" s="2" t="s">
        <v>5</v>
      </c>
      <c r="K71" s="54">
        <v>494892891</v>
      </c>
    </row>
    <row r="72" spans="1:11" ht="14.5" customHeight="1" x14ac:dyDescent="0.35">
      <c r="A72" s="19" t="s">
        <v>87</v>
      </c>
      <c r="B72" s="21" t="s">
        <v>684</v>
      </c>
      <c r="C72" s="19">
        <v>4460</v>
      </c>
      <c r="D72" s="21" t="s">
        <v>438</v>
      </c>
      <c r="E72" s="21" t="str">
        <f>IF(COUNTIF(D72,"*enfants*"),"oui","non")</f>
        <v>non</v>
      </c>
      <c r="F72" s="21" t="str">
        <f>IF(COUNTIF(D72,"*adolescents*"),"oui","non")</f>
        <v>oui</v>
      </c>
      <c r="G72" s="21" t="str">
        <f>IF(COUNTIF(D72,"*adultes*"),"oui","non")</f>
        <v>oui</v>
      </c>
      <c r="H72" s="21" t="s">
        <v>46</v>
      </c>
      <c r="I72" s="21" t="s">
        <v>46</v>
      </c>
      <c r="J72" s="2" t="s">
        <v>5</v>
      </c>
      <c r="K72" s="54">
        <v>494892891</v>
      </c>
    </row>
    <row r="73" spans="1:11" s="48" customFormat="1" ht="14.5" customHeight="1" x14ac:dyDescent="0.35">
      <c r="A73" s="19" t="s">
        <v>78</v>
      </c>
      <c r="B73" s="21" t="s">
        <v>687</v>
      </c>
      <c r="C73" s="19">
        <v>4000</v>
      </c>
      <c r="D73" s="21" t="s">
        <v>443</v>
      </c>
      <c r="E73" s="21" t="str">
        <f>IF(COUNTIF(D73,"*enfants*"),"oui","non")</f>
        <v>oui</v>
      </c>
      <c r="F73" s="21" t="str">
        <f>IF(COUNTIF(D73,"*adolescents*"),"oui","non")</f>
        <v>oui</v>
      </c>
      <c r="G73" s="21" t="str">
        <f>IF(COUNTIF(D73,"*adultes*"),"oui","non")</f>
        <v>oui</v>
      </c>
      <c r="H73" s="21" t="s">
        <v>46</v>
      </c>
      <c r="I73" s="21" t="s">
        <v>46</v>
      </c>
      <c r="J73" s="2" t="s">
        <v>6</v>
      </c>
      <c r="K73" s="53">
        <v>474444297</v>
      </c>
    </row>
    <row r="74" spans="1:11" ht="14.5" customHeight="1" x14ac:dyDescent="0.35">
      <c r="A74" s="19" t="s">
        <v>78</v>
      </c>
      <c r="B74" s="21" t="s">
        <v>688</v>
      </c>
      <c r="C74" s="19">
        <v>4500</v>
      </c>
      <c r="D74" s="21" t="s">
        <v>443</v>
      </c>
      <c r="E74" s="21" t="str">
        <f>IF(COUNTIF(D74,"*enfants*"),"oui","non")</f>
        <v>oui</v>
      </c>
      <c r="F74" s="21" t="str">
        <f>IF(COUNTIF(D74,"*adolescents*"),"oui","non")</f>
        <v>oui</v>
      </c>
      <c r="G74" s="21" t="str">
        <f>IF(COUNTIF(D74,"*adultes*"),"oui","non")</f>
        <v>oui</v>
      </c>
      <c r="H74" s="21" t="s">
        <v>46</v>
      </c>
      <c r="I74" s="21" t="s">
        <v>46</v>
      </c>
      <c r="J74" s="2" t="s">
        <v>6</v>
      </c>
      <c r="K74" s="53">
        <v>474444297</v>
      </c>
    </row>
    <row r="75" spans="1:11" ht="14.5" customHeight="1" x14ac:dyDescent="0.35">
      <c r="A75" s="19" t="s">
        <v>78</v>
      </c>
      <c r="B75" s="21" t="s">
        <v>686</v>
      </c>
      <c r="C75" s="19">
        <v>5580</v>
      </c>
      <c r="D75" s="21" t="s">
        <v>443</v>
      </c>
      <c r="E75" s="21" t="str">
        <f>IF(COUNTIF(D75,"*enfants*"),"oui","non")</f>
        <v>oui</v>
      </c>
      <c r="F75" s="21" t="str">
        <f>IF(COUNTIF(D75,"*adolescents*"),"oui","non")</f>
        <v>oui</v>
      </c>
      <c r="G75" s="21" t="str">
        <f>IF(COUNTIF(D75,"*adultes*"),"oui","non")</f>
        <v>oui</v>
      </c>
      <c r="H75" s="21" t="s">
        <v>46</v>
      </c>
      <c r="I75" s="21" t="s">
        <v>46</v>
      </c>
      <c r="J75" s="2" t="s">
        <v>6</v>
      </c>
      <c r="K75" s="53">
        <v>474444297</v>
      </c>
    </row>
    <row r="76" spans="1:11" ht="14.5" customHeight="1" x14ac:dyDescent="0.35">
      <c r="A76" s="19" t="s">
        <v>91</v>
      </c>
      <c r="B76" s="19" t="s">
        <v>96</v>
      </c>
      <c r="C76" s="19">
        <v>4802</v>
      </c>
      <c r="D76" s="19" t="s">
        <v>442</v>
      </c>
      <c r="E76" s="21" t="str">
        <f>IF(COUNTIF(D76,"*enfants*"),"oui","non")</f>
        <v>oui</v>
      </c>
      <c r="F76" s="21" t="str">
        <f>IF(COUNTIF(D76,"*adolescents*"),"oui","non")</f>
        <v>oui</v>
      </c>
      <c r="G76" s="21" t="str">
        <f>IF(COUNTIF(D76,"*adultes*"),"oui","non")</f>
        <v>non</v>
      </c>
      <c r="H76" s="21" t="s">
        <v>46</v>
      </c>
      <c r="I76" s="21" t="s">
        <v>46</v>
      </c>
      <c r="J76" s="2" t="s">
        <v>6</v>
      </c>
      <c r="K76" s="54">
        <v>493847711</v>
      </c>
    </row>
    <row r="77" spans="1:11" ht="14.5" customHeight="1" x14ac:dyDescent="0.35">
      <c r="A77" s="19" t="s">
        <v>728</v>
      </c>
      <c r="B77" s="21" t="s">
        <v>729</v>
      </c>
      <c r="C77" s="21">
        <v>1490</v>
      </c>
      <c r="D77" s="21" t="s">
        <v>482</v>
      </c>
      <c r="E77" s="21" t="str">
        <f>IF(COUNTIF(D77,"*enfants*"),"oui","non")</f>
        <v>non</v>
      </c>
      <c r="F77" s="21" t="str">
        <f>IF(COUNTIF(D77,"*adolescents*"),"oui","non")</f>
        <v>non</v>
      </c>
      <c r="G77" s="21" t="str">
        <f>IF(COUNTIF(D77,"*adultes*"),"oui","non")</f>
        <v>oui</v>
      </c>
      <c r="H77" s="21" t="s">
        <v>548</v>
      </c>
      <c r="I77" s="21" t="s">
        <v>548</v>
      </c>
      <c r="J77" s="2" t="s">
        <v>5</v>
      </c>
      <c r="K77" s="51">
        <v>494647786</v>
      </c>
    </row>
    <row r="78" spans="1:11" s="48" customFormat="1" ht="14.5" customHeight="1" x14ac:dyDescent="0.35">
      <c r="A78" s="19" t="s">
        <v>728</v>
      </c>
      <c r="B78" s="21" t="s">
        <v>730</v>
      </c>
      <c r="C78" s="21">
        <v>1300</v>
      </c>
      <c r="D78" s="21" t="s">
        <v>482</v>
      </c>
      <c r="E78" s="21" t="str">
        <f>IF(COUNTIF(D78,"*enfants*"),"oui","non")</f>
        <v>non</v>
      </c>
      <c r="F78" s="21" t="str">
        <f>IF(COUNTIF(D78,"*adolescents*"),"oui","non")</f>
        <v>non</v>
      </c>
      <c r="G78" s="21" t="str">
        <f>IF(COUNTIF(D78,"*adultes*"),"oui","non")</f>
        <v>oui</v>
      </c>
      <c r="H78" s="21" t="s">
        <v>548</v>
      </c>
      <c r="I78" s="21" t="s">
        <v>548</v>
      </c>
      <c r="J78" s="2" t="s">
        <v>5</v>
      </c>
      <c r="K78" s="51">
        <v>494647786</v>
      </c>
    </row>
    <row r="79" spans="1:11" ht="14.5" customHeight="1" x14ac:dyDescent="0.35">
      <c r="A79" s="19" t="s">
        <v>643</v>
      </c>
      <c r="B79" s="18" t="s">
        <v>644</v>
      </c>
      <c r="C79" s="18">
        <v>1560</v>
      </c>
      <c r="D79" s="18" t="s">
        <v>443</v>
      </c>
      <c r="E79" s="21" t="str">
        <f>IF(COUNTIF(D79,"*enfants*"),"oui","non")</f>
        <v>oui</v>
      </c>
      <c r="F79" s="21" t="str">
        <f>IF(COUNTIF(D79,"*adolescents*"),"oui","non")</f>
        <v>oui</v>
      </c>
      <c r="G79" s="21" t="str">
        <f>IF(COUNTIF(D79,"*adultes*"),"oui","non")</f>
        <v>oui</v>
      </c>
      <c r="H79" s="21" t="s">
        <v>46</v>
      </c>
      <c r="I79" s="21" t="s">
        <v>46</v>
      </c>
      <c r="J79" s="66" t="s">
        <v>7</v>
      </c>
      <c r="K79" s="45" t="s">
        <v>46</v>
      </c>
    </row>
    <row r="80" spans="1:11" ht="14.5" customHeight="1" x14ac:dyDescent="0.35">
      <c r="A80" s="25" t="s">
        <v>731</v>
      </c>
      <c r="B80" s="21" t="s">
        <v>732</v>
      </c>
      <c r="C80" s="19">
        <v>5000</v>
      </c>
      <c r="D80" s="19" t="s">
        <v>702</v>
      </c>
      <c r="E80" s="21" t="str">
        <f>IF(COUNTIF(D80,"*enfants*"),"oui","non")</f>
        <v>oui</v>
      </c>
      <c r="F80" s="21" t="str">
        <f>IF(COUNTIF(D80,"*adolescents*"),"oui","non")</f>
        <v>non</v>
      </c>
      <c r="G80" s="21" t="str">
        <f>IF(COUNTIF(D80,"*adultes*"),"oui","non")</f>
        <v>oui</v>
      </c>
      <c r="H80" s="19" t="s">
        <v>548</v>
      </c>
      <c r="I80" s="19" t="s">
        <v>548</v>
      </c>
      <c r="J80" s="2" t="s">
        <v>6</v>
      </c>
      <c r="K80" s="51" t="s">
        <v>46</v>
      </c>
    </row>
    <row r="81" spans="1:11" ht="14.5" customHeight="1" x14ac:dyDescent="0.35">
      <c r="A81" s="19" t="s">
        <v>581</v>
      </c>
      <c r="B81" s="18" t="s">
        <v>630</v>
      </c>
      <c r="C81" s="18">
        <v>7860</v>
      </c>
      <c r="D81" s="18" t="s">
        <v>443</v>
      </c>
      <c r="E81" s="21" t="str">
        <f>IF(COUNTIF(D81,"*enfants*"),"oui","non")</f>
        <v>oui</v>
      </c>
      <c r="F81" s="21" t="str">
        <f>IF(COUNTIF(D81,"*adolescents*"),"oui","non")</f>
        <v>oui</v>
      </c>
      <c r="G81" s="21" t="str">
        <f>IF(COUNTIF(D81,"*adultes*"),"oui","non")</f>
        <v>oui</v>
      </c>
      <c r="H81" s="21" t="s">
        <v>46</v>
      </c>
      <c r="I81" s="21" t="s">
        <v>46</v>
      </c>
      <c r="J81" s="23" t="s">
        <v>7</v>
      </c>
      <c r="K81" s="45" t="s">
        <v>46</v>
      </c>
    </row>
    <row r="82" spans="1:11" ht="14.5" customHeight="1" x14ac:dyDescent="0.35">
      <c r="A82" s="19" t="s">
        <v>733</v>
      </c>
      <c r="B82" s="21" t="s">
        <v>734</v>
      </c>
      <c r="C82" s="19">
        <v>4280</v>
      </c>
      <c r="D82" s="19" t="s">
        <v>482</v>
      </c>
      <c r="E82" s="21" t="str">
        <f>IF(COUNTIF(D82,"*enfants*"),"oui","non")</f>
        <v>non</v>
      </c>
      <c r="F82" s="21" t="str">
        <f>IF(COUNTIF(D82,"*adolescents*"),"oui","non")</f>
        <v>non</v>
      </c>
      <c r="G82" s="21" t="str">
        <f>IF(COUNTIF(D82,"*adultes*"),"oui","non")</f>
        <v>oui</v>
      </c>
      <c r="H82" s="19" t="s">
        <v>548</v>
      </c>
      <c r="I82" s="19" t="s">
        <v>551</v>
      </c>
      <c r="J82" s="19" t="s">
        <v>6</v>
      </c>
      <c r="K82" s="57">
        <v>473219518</v>
      </c>
    </row>
    <row r="83" spans="1:11" ht="14.5" customHeight="1" x14ac:dyDescent="0.35">
      <c r="A83" s="19" t="s">
        <v>733</v>
      </c>
      <c r="B83" s="21" t="s">
        <v>735</v>
      </c>
      <c r="C83" s="19">
        <v>4000</v>
      </c>
      <c r="D83" s="19" t="s">
        <v>482</v>
      </c>
      <c r="E83" s="21" t="str">
        <f>IF(COUNTIF(D83,"*enfants*"),"oui","non")</f>
        <v>non</v>
      </c>
      <c r="F83" s="21" t="str">
        <f>IF(COUNTIF(D83,"*adolescents*"),"oui","non")</f>
        <v>non</v>
      </c>
      <c r="G83" s="21" t="str">
        <f>IF(COUNTIF(D83,"*adultes*"),"oui","non")</f>
        <v>oui</v>
      </c>
      <c r="H83" s="19" t="s">
        <v>548</v>
      </c>
      <c r="I83" s="19" t="s">
        <v>551</v>
      </c>
      <c r="J83" s="19" t="s">
        <v>6</v>
      </c>
      <c r="K83" s="57">
        <v>473219518</v>
      </c>
    </row>
    <row r="84" spans="1:11" ht="14.5" customHeight="1" x14ac:dyDescent="0.35">
      <c r="A84" s="19" t="s">
        <v>733</v>
      </c>
      <c r="B84" s="21" t="s">
        <v>736</v>
      </c>
      <c r="C84" s="19">
        <v>4140</v>
      </c>
      <c r="D84" s="19" t="s">
        <v>482</v>
      </c>
      <c r="E84" s="21" t="str">
        <f>IF(COUNTIF(D84,"*enfants*"),"oui","non")</f>
        <v>non</v>
      </c>
      <c r="F84" s="21" t="str">
        <f>IF(COUNTIF(D84,"*adolescents*"),"oui","non")</f>
        <v>non</v>
      </c>
      <c r="G84" s="21" t="str">
        <f>IF(COUNTIF(D84,"*adultes*"),"oui","non")</f>
        <v>oui</v>
      </c>
      <c r="H84" s="19" t="s">
        <v>548</v>
      </c>
      <c r="I84" s="19" t="s">
        <v>551</v>
      </c>
      <c r="J84" s="19" t="s">
        <v>6</v>
      </c>
      <c r="K84" s="57">
        <v>473219518</v>
      </c>
    </row>
    <row r="85" spans="1:11" ht="14.5" customHeight="1" x14ac:dyDescent="0.35">
      <c r="A85" s="19" t="s">
        <v>44</v>
      </c>
      <c r="B85" s="19" t="s">
        <v>68</v>
      </c>
      <c r="C85" s="19">
        <v>1410</v>
      </c>
      <c r="D85" s="19" t="s">
        <v>443</v>
      </c>
      <c r="E85" s="21" t="str">
        <f>IF(COUNTIF(D85,"*enfants*"),"oui","non")</f>
        <v>oui</v>
      </c>
      <c r="F85" s="21" t="str">
        <f>IF(COUNTIF(D85,"*adolescents*"),"oui","non")</f>
        <v>oui</v>
      </c>
      <c r="G85" s="21" t="str">
        <f>IF(COUNTIF(D85,"*adultes*"),"oui","non")</f>
        <v>oui</v>
      </c>
      <c r="H85" s="21" t="s">
        <v>46</v>
      </c>
      <c r="I85" s="21" t="s">
        <v>46</v>
      </c>
      <c r="J85" s="2" t="s">
        <v>6</v>
      </c>
      <c r="K85" s="51" t="s">
        <v>46</v>
      </c>
    </row>
    <row r="86" spans="1:11" ht="14.5" customHeight="1" x14ac:dyDescent="0.35">
      <c r="A86" s="19" t="s">
        <v>584</v>
      </c>
      <c r="B86" s="18" t="s">
        <v>604</v>
      </c>
      <c r="C86" s="18">
        <v>1160</v>
      </c>
      <c r="D86" s="18" t="s">
        <v>443</v>
      </c>
      <c r="E86" s="21" t="str">
        <f>IF(COUNTIF(D86,"*enfants*"),"oui","non")</f>
        <v>oui</v>
      </c>
      <c r="F86" s="21" t="str">
        <f>IF(COUNTIF(D86,"*adolescents*"),"oui","non")</f>
        <v>oui</v>
      </c>
      <c r="G86" s="21" t="str">
        <f>IF(COUNTIF(D86,"*adultes*"),"oui","non")</f>
        <v>oui</v>
      </c>
      <c r="H86" s="21" t="s">
        <v>46</v>
      </c>
      <c r="I86" s="21" t="s">
        <v>46</v>
      </c>
      <c r="J86" s="66" t="s">
        <v>7</v>
      </c>
      <c r="K86" s="52" t="s">
        <v>631</v>
      </c>
    </row>
    <row r="87" spans="1:11" ht="14.5" customHeight="1" x14ac:dyDescent="0.35">
      <c r="A87" s="19" t="s">
        <v>114</v>
      </c>
      <c r="B87" s="21" t="s">
        <v>113</v>
      </c>
      <c r="C87" s="19">
        <v>1330</v>
      </c>
      <c r="D87" s="21" t="s">
        <v>443</v>
      </c>
      <c r="E87" s="21" t="str">
        <f>IF(COUNTIF(D87,"*enfants*"),"oui","non")</f>
        <v>oui</v>
      </c>
      <c r="F87" s="21" t="str">
        <f>IF(COUNTIF(D87,"*adolescents*"),"oui","non")</f>
        <v>oui</v>
      </c>
      <c r="G87" s="21" t="str">
        <f>IF(COUNTIF(D87,"*adultes*"),"oui","non")</f>
        <v>oui</v>
      </c>
      <c r="H87" s="21" t="s">
        <v>46</v>
      </c>
      <c r="I87" s="21" t="s">
        <v>46</v>
      </c>
      <c r="J87" s="2" t="s">
        <v>5</v>
      </c>
      <c r="K87" s="51" t="s">
        <v>46</v>
      </c>
    </row>
    <row r="88" spans="1:11" ht="14.5" customHeight="1" x14ac:dyDescent="0.35">
      <c r="A88" s="19" t="s">
        <v>92</v>
      </c>
      <c r="B88" s="19" t="s">
        <v>689</v>
      </c>
      <c r="C88" s="19">
        <v>4317</v>
      </c>
      <c r="D88" s="19" t="s">
        <v>647</v>
      </c>
      <c r="E88" s="21" t="str">
        <f>IF(COUNTIF(D88,"*enfants*"),"oui","non")</f>
        <v>oui</v>
      </c>
      <c r="F88" s="21" t="str">
        <f>IF(COUNTIF(D88,"*adolescents*"),"oui","non")</f>
        <v>non</v>
      </c>
      <c r="G88" s="21" t="str">
        <f>IF(COUNTIF(D88,"*adultes*"),"oui","non")</f>
        <v>non</v>
      </c>
      <c r="H88" s="21" t="s">
        <v>46</v>
      </c>
      <c r="I88" s="21" t="s">
        <v>46</v>
      </c>
      <c r="J88" s="2" t="s">
        <v>6</v>
      </c>
      <c r="K88" s="51" t="s">
        <v>46</v>
      </c>
    </row>
    <row r="89" spans="1:11" ht="14.5" customHeight="1" x14ac:dyDescent="0.35">
      <c r="A89" s="19" t="s">
        <v>64</v>
      </c>
      <c r="B89" s="19" t="s">
        <v>51</v>
      </c>
      <c r="C89" s="19">
        <v>1348</v>
      </c>
      <c r="D89" s="19" t="s">
        <v>443</v>
      </c>
      <c r="E89" s="21" t="str">
        <f>IF(COUNTIF(D89,"*enfants*"),"oui","non")</f>
        <v>oui</v>
      </c>
      <c r="F89" s="21" t="str">
        <f>IF(COUNTIF(D89,"*adolescents*"),"oui","non")</f>
        <v>oui</v>
      </c>
      <c r="G89" s="21" t="str">
        <f>IF(COUNTIF(D89,"*adultes*"),"oui","non")</f>
        <v>oui</v>
      </c>
      <c r="H89" s="21" t="s">
        <v>46</v>
      </c>
      <c r="I89" s="21" t="s">
        <v>46</v>
      </c>
      <c r="J89" s="2" t="s">
        <v>9</v>
      </c>
      <c r="K89" s="51" t="s">
        <v>46</v>
      </c>
    </row>
    <row r="90" spans="1:11" ht="14.5" customHeight="1" x14ac:dyDescent="0.35">
      <c r="A90" s="19" t="s">
        <v>83</v>
      </c>
      <c r="B90" s="21" t="s">
        <v>690</v>
      </c>
      <c r="C90" s="19">
        <v>4052</v>
      </c>
      <c r="D90" s="21" t="s">
        <v>482</v>
      </c>
      <c r="E90" s="21" t="str">
        <f>IF(COUNTIF(D90,"*enfants*"),"oui","non")</f>
        <v>non</v>
      </c>
      <c r="F90" s="21" t="str">
        <f>IF(COUNTIF(D90,"*adolescents*"),"oui","non")</f>
        <v>non</v>
      </c>
      <c r="G90" s="21" t="str">
        <f>IF(COUNTIF(D90,"*adultes*"),"oui","non")</f>
        <v>oui</v>
      </c>
      <c r="H90" s="21" t="s">
        <v>46</v>
      </c>
      <c r="I90" s="21" t="s">
        <v>46</v>
      </c>
      <c r="J90" s="2" t="s">
        <v>6</v>
      </c>
      <c r="K90" s="53">
        <v>470681800</v>
      </c>
    </row>
    <row r="91" spans="1:11" ht="14.5" customHeight="1" x14ac:dyDescent="0.35">
      <c r="A91" s="19" t="s">
        <v>737</v>
      </c>
      <c r="B91" s="19" t="s">
        <v>738</v>
      </c>
      <c r="C91" s="19">
        <v>4607</v>
      </c>
      <c r="D91" s="19" t="s">
        <v>482</v>
      </c>
      <c r="E91" s="21" t="str">
        <f>IF(COUNTIF(D91,"*enfants*"),"oui","non")</f>
        <v>non</v>
      </c>
      <c r="F91" s="21" t="str">
        <f>IF(COUNTIF(D91,"*adolescents*"),"oui","non")</f>
        <v>non</v>
      </c>
      <c r="G91" s="21" t="str">
        <f>IF(COUNTIF(D91,"*adultes*"),"oui","non")</f>
        <v>oui</v>
      </c>
      <c r="H91" s="19" t="s">
        <v>548</v>
      </c>
      <c r="I91" s="19" t="s">
        <v>46</v>
      </c>
      <c r="J91" s="19" t="s">
        <v>5</v>
      </c>
      <c r="K91" s="57" t="s">
        <v>46</v>
      </c>
    </row>
    <row r="92" spans="1:11" ht="14.5" customHeight="1" x14ac:dyDescent="0.35">
      <c r="A92" s="19" t="s">
        <v>45</v>
      </c>
      <c r="B92" s="21" t="s">
        <v>76</v>
      </c>
      <c r="C92" s="19">
        <v>1301</v>
      </c>
      <c r="D92" s="21" t="s">
        <v>443</v>
      </c>
      <c r="E92" s="21" t="str">
        <f>IF(COUNTIF(D92,"*enfants*"),"oui","non")</f>
        <v>oui</v>
      </c>
      <c r="F92" s="21" t="str">
        <f>IF(COUNTIF(D92,"*adolescents*"),"oui","non")</f>
        <v>oui</v>
      </c>
      <c r="G92" s="21" t="str">
        <f>IF(COUNTIF(D92,"*adultes*"),"oui","non")</f>
        <v>oui</v>
      </c>
      <c r="H92" s="21" t="s">
        <v>46</v>
      </c>
      <c r="I92" s="21" t="s">
        <v>46</v>
      </c>
      <c r="J92" s="2" t="s">
        <v>9</v>
      </c>
      <c r="K92" s="53">
        <v>470580603</v>
      </c>
    </row>
    <row r="93" spans="1:11" ht="14.5" customHeight="1" x14ac:dyDescent="0.35">
      <c r="A93" s="19" t="s">
        <v>34</v>
      </c>
      <c r="B93" s="19" t="s">
        <v>111</v>
      </c>
      <c r="C93" s="19">
        <v>1330</v>
      </c>
      <c r="D93" s="19" t="s">
        <v>438</v>
      </c>
      <c r="E93" s="21" t="str">
        <f>IF(COUNTIF(D93,"*enfants*"),"oui","non")</f>
        <v>non</v>
      </c>
      <c r="F93" s="21" t="str">
        <f>IF(COUNTIF(D93,"*adolescents*"),"oui","non")</f>
        <v>oui</v>
      </c>
      <c r="G93" s="21" t="str">
        <f>IF(COUNTIF(D93,"*adultes*"),"oui","non")</f>
        <v>oui</v>
      </c>
      <c r="H93" s="21" t="s">
        <v>46</v>
      </c>
      <c r="I93" s="21" t="s">
        <v>46</v>
      </c>
      <c r="J93" s="2" t="s">
        <v>6</v>
      </c>
      <c r="K93" s="51" t="s">
        <v>46</v>
      </c>
    </row>
    <row r="94" spans="1:11" ht="14.5" customHeight="1" x14ac:dyDescent="0.35">
      <c r="A94" s="19" t="s">
        <v>589</v>
      </c>
      <c r="B94" s="18" t="s">
        <v>632</v>
      </c>
      <c r="C94" s="18">
        <v>1000</v>
      </c>
      <c r="D94" s="18" t="s">
        <v>443</v>
      </c>
      <c r="E94" s="21" t="str">
        <f>IF(COUNTIF(D94,"*enfants*"),"oui","non")</f>
        <v>oui</v>
      </c>
      <c r="F94" s="21" t="str">
        <f>IF(COUNTIF(D94,"*adolescents*"),"oui","non")</f>
        <v>oui</v>
      </c>
      <c r="G94" s="21" t="str">
        <f>IF(COUNTIF(D94,"*adultes*"),"oui","non")</f>
        <v>oui</v>
      </c>
      <c r="H94" s="21" t="s">
        <v>46</v>
      </c>
      <c r="I94" s="21" t="s">
        <v>46</v>
      </c>
      <c r="J94" s="66" t="s">
        <v>7</v>
      </c>
      <c r="K94" s="45">
        <v>474226848</v>
      </c>
    </row>
  </sheetData>
  <sheetProtection algorithmName="SHA-512" hashValue="nsfAl/04eFdb7kLxLTpBbIW6yxdIZpcS+mNsF0mYnVqpob6aXZQz4L6ZWcIEsc117IDhKiMBQ7ol+RachwB59Q==" saltValue="/rTf5aj9MTAkArdg8rBSoA==" spinCount="100000" sheet="1" objects="1" scenarios="1" sort="0" autoFilter="0"/>
  <autoFilter ref="J1:J83"/>
  <sortState ref="A2:L98">
    <sortCondition ref="A55"/>
  </sortState>
  <hyperlinks>
    <hyperlink ref="K37" r:id="rId1" display="tel:+32494544686"/>
    <hyperlink ref="K49" r:id="rId2" display="https://www.google.com/search?q=h%C3%A9%C3%A8ne+deleu&amp;oq=h%C3%A9%C3%A8ne+deleu&amp;gs_lcrp=EgZjaHJvbWUyBggAEEUYOTIPCAEQLhgNGK8BGMcBGIAEMgkIAhAAGA0YgAQyCAgDEAAYFhgeMggIBBAAGBYYHjIICAUQABgWGB4yCggGEAAYgAQYogQyCggHEAAYgAQYogQyCggIEAAYgAQYogTSAQgyMTUxajBqNKgCALACAQ&amp;sourceid=chrome&amp;ie=UTF-8"/>
  </hyperlinks>
  <pageMargins left="0.7" right="0.7" top="0.75" bottom="0.75" header="0.3" footer="0.3"/>
  <pageSetup paperSize="9" orientation="portrait"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F21"/>
  <sheetViews>
    <sheetView zoomScale="80" zoomScaleNormal="80" workbookViewId="0">
      <selection activeCell="D37" sqref="D37"/>
    </sheetView>
  </sheetViews>
  <sheetFormatPr baseColWidth="10" defaultRowHeight="14.5" customHeight="1" x14ac:dyDescent="0.35"/>
  <cols>
    <col min="1" max="1" width="29.1796875" style="10" customWidth="1"/>
    <col min="2" max="2" width="47.453125" style="10" customWidth="1"/>
    <col min="3" max="3" width="14.54296875" style="10" customWidth="1"/>
    <col min="4" max="5" width="21.26953125" style="10" customWidth="1"/>
    <col min="6" max="6" width="22.81640625" style="56" customWidth="1"/>
  </cols>
  <sheetData>
    <row r="1" spans="1:6" s="1" customFormat="1" ht="14.5" customHeight="1" x14ac:dyDescent="0.35">
      <c r="A1" s="8" t="s">
        <v>0</v>
      </c>
      <c r="B1" s="3" t="s">
        <v>8</v>
      </c>
      <c r="C1" s="3" t="s">
        <v>204</v>
      </c>
      <c r="D1" s="3" t="s">
        <v>437</v>
      </c>
      <c r="E1" s="3" t="s">
        <v>711</v>
      </c>
      <c r="F1" s="3" t="s">
        <v>309</v>
      </c>
    </row>
    <row r="2" spans="1:6" ht="14.5" customHeight="1" x14ac:dyDescent="0.35">
      <c r="A2" s="15" t="s">
        <v>56</v>
      </c>
      <c r="B2" s="15" t="s">
        <v>54</v>
      </c>
      <c r="C2" s="15">
        <v>1300</v>
      </c>
      <c r="D2" s="15"/>
      <c r="E2" s="15"/>
      <c r="F2" s="2" t="s">
        <v>6</v>
      </c>
    </row>
    <row r="3" spans="1:6" ht="14.5" customHeight="1" x14ac:dyDescent="0.35">
      <c r="A3" s="15" t="s">
        <v>58</v>
      </c>
      <c r="B3" s="15" t="s">
        <v>51</v>
      </c>
      <c r="C3" s="15">
        <v>1348</v>
      </c>
      <c r="D3" s="15" t="s">
        <v>443</v>
      </c>
      <c r="E3" s="15"/>
      <c r="F3" s="2" t="s">
        <v>5</v>
      </c>
    </row>
    <row r="4" spans="1:6" ht="14.5" customHeight="1" x14ac:dyDescent="0.35">
      <c r="A4" s="15" t="s">
        <v>59</v>
      </c>
      <c r="B4" s="15" t="s">
        <v>51</v>
      </c>
      <c r="C4" s="15">
        <v>1348</v>
      </c>
      <c r="D4" s="15" t="s">
        <v>442</v>
      </c>
      <c r="E4" s="15"/>
      <c r="F4" s="2" t="s">
        <v>6</v>
      </c>
    </row>
    <row r="5" spans="1:6" ht="14.5" customHeight="1" x14ac:dyDescent="0.35">
      <c r="A5" s="19" t="s">
        <v>86</v>
      </c>
      <c r="B5" s="21" t="s">
        <v>718</v>
      </c>
      <c r="C5" s="2">
        <v>4020</v>
      </c>
      <c r="D5" s="2" t="s">
        <v>442</v>
      </c>
      <c r="E5" s="2"/>
      <c r="F5" s="2" t="s">
        <v>5</v>
      </c>
    </row>
    <row r="6" spans="1:6" ht="14.5" customHeight="1" x14ac:dyDescent="0.35">
      <c r="A6" s="19" t="s">
        <v>97</v>
      </c>
      <c r="B6" s="19" t="s">
        <v>713</v>
      </c>
      <c r="C6" s="2">
        <v>5340</v>
      </c>
      <c r="D6" s="2" t="s">
        <v>442</v>
      </c>
      <c r="E6" s="2" t="s">
        <v>712</v>
      </c>
      <c r="F6" s="2" t="s">
        <v>6</v>
      </c>
    </row>
    <row r="7" spans="1:6" ht="14.5" customHeight="1" x14ac:dyDescent="0.35">
      <c r="A7" s="19" t="s">
        <v>97</v>
      </c>
      <c r="B7" s="19" t="s">
        <v>714</v>
      </c>
      <c r="C7" s="2">
        <v>5300</v>
      </c>
      <c r="D7" s="2" t="s">
        <v>442</v>
      </c>
      <c r="E7" s="2" t="s">
        <v>712</v>
      </c>
      <c r="F7" s="2" t="s">
        <v>6</v>
      </c>
    </row>
    <row r="8" spans="1:6" ht="14.5" customHeight="1" x14ac:dyDescent="0.35">
      <c r="A8" s="19" t="s">
        <v>88</v>
      </c>
      <c r="B8" s="21" t="s">
        <v>715</v>
      </c>
      <c r="C8" s="2">
        <v>4051</v>
      </c>
      <c r="D8" s="2" t="s">
        <v>443</v>
      </c>
      <c r="E8" s="2" t="s">
        <v>712</v>
      </c>
      <c r="F8" s="2" t="s">
        <v>7</v>
      </c>
    </row>
    <row r="9" spans="1:6" ht="14.5" customHeight="1" x14ac:dyDescent="0.35">
      <c r="A9" s="19" t="s">
        <v>88</v>
      </c>
      <c r="B9" s="21" t="s">
        <v>716</v>
      </c>
      <c r="C9" s="2">
        <v>4870</v>
      </c>
      <c r="D9" s="2" t="s">
        <v>443</v>
      </c>
      <c r="E9" s="2" t="s">
        <v>712</v>
      </c>
      <c r="F9" s="2" t="s">
        <v>7</v>
      </c>
    </row>
    <row r="10" spans="1:6" ht="14.5" customHeight="1" x14ac:dyDescent="0.35">
      <c r="A10" s="19" t="s">
        <v>88</v>
      </c>
      <c r="B10" s="21" t="s">
        <v>457</v>
      </c>
      <c r="C10" s="2">
        <v>4300</v>
      </c>
      <c r="D10" s="2" t="s">
        <v>443</v>
      </c>
      <c r="E10" s="2" t="s">
        <v>712</v>
      </c>
      <c r="F10" s="2" t="s">
        <v>7</v>
      </c>
    </row>
    <row r="11" spans="1:6" ht="14.5" customHeight="1" x14ac:dyDescent="0.35">
      <c r="A11" s="19" t="s">
        <v>102</v>
      </c>
      <c r="B11" s="21" t="s">
        <v>112</v>
      </c>
      <c r="C11" s="2">
        <v>4000</v>
      </c>
      <c r="D11" s="2" t="s">
        <v>442</v>
      </c>
      <c r="E11" s="2" t="s">
        <v>548</v>
      </c>
      <c r="F11" s="2" t="s">
        <v>6</v>
      </c>
    </row>
    <row r="12" spans="1:6" ht="14.5" customHeight="1" x14ac:dyDescent="0.35">
      <c r="A12" s="25" t="s">
        <v>98</v>
      </c>
      <c r="B12" s="19" t="s">
        <v>459</v>
      </c>
      <c r="C12" s="2">
        <v>4000</v>
      </c>
      <c r="D12" s="2" t="s">
        <v>443</v>
      </c>
      <c r="E12" s="2" t="s">
        <v>548</v>
      </c>
      <c r="F12" s="2" t="s">
        <v>6</v>
      </c>
    </row>
    <row r="13" spans="1:6" ht="14.5" customHeight="1" x14ac:dyDescent="0.35">
      <c r="A13" s="15" t="s">
        <v>549</v>
      </c>
      <c r="B13" s="15" t="s">
        <v>722</v>
      </c>
      <c r="C13" s="15">
        <v>6120</v>
      </c>
      <c r="D13" s="15" t="s">
        <v>443</v>
      </c>
      <c r="E13" s="15" t="s">
        <v>548</v>
      </c>
      <c r="F13" s="2" t="s">
        <v>5</v>
      </c>
    </row>
    <row r="14" spans="1:6" ht="14.5" customHeight="1" x14ac:dyDescent="0.35">
      <c r="A14" s="15" t="s">
        <v>557</v>
      </c>
      <c r="B14" s="15" t="s">
        <v>46</v>
      </c>
      <c r="C14" s="10" t="s">
        <v>46</v>
      </c>
      <c r="D14" s="15" t="s">
        <v>46</v>
      </c>
      <c r="E14" s="15" t="s">
        <v>46</v>
      </c>
      <c r="F14" s="2" t="s">
        <v>6</v>
      </c>
    </row>
    <row r="15" spans="1:6" ht="14.5" customHeight="1" x14ac:dyDescent="0.35">
      <c r="A15" s="15" t="s">
        <v>561</v>
      </c>
      <c r="B15" s="10" t="s">
        <v>717</v>
      </c>
      <c r="C15" s="2">
        <v>7540</v>
      </c>
      <c r="D15" s="15" t="s">
        <v>442</v>
      </c>
      <c r="E15" s="15" t="s">
        <v>712</v>
      </c>
      <c r="F15" s="2" t="s">
        <v>6</v>
      </c>
    </row>
    <row r="16" spans="1:6" ht="14.5" customHeight="1" x14ac:dyDescent="0.35">
      <c r="A16" s="15" t="s">
        <v>563</v>
      </c>
      <c r="B16" s="10" t="s">
        <v>476</v>
      </c>
      <c r="C16" s="10">
        <v>6941</v>
      </c>
      <c r="D16" s="15" t="s">
        <v>438</v>
      </c>
      <c r="E16" s="15" t="s">
        <v>712</v>
      </c>
      <c r="F16" s="2" t="s">
        <v>7</v>
      </c>
    </row>
    <row r="17" spans="1:6" ht="14.5" customHeight="1" x14ac:dyDescent="0.35">
      <c r="A17" s="15" t="s">
        <v>570</v>
      </c>
      <c r="B17" s="10" t="s">
        <v>721</v>
      </c>
      <c r="C17" s="10">
        <v>7090</v>
      </c>
      <c r="D17" s="4" t="s">
        <v>571</v>
      </c>
      <c r="E17" s="15" t="s">
        <v>712</v>
      </c>
      <c r="F17" s="56" t="s">
        <v>7</v>
      </c>
    </row>
    <row r="18" spans="1:6" ht="14.5" customHeight="1" x14ac:dyDescent="0.35">
      <c r="A18" s="15" t="s">
        <v>572</v>
      </c>
      <c r="B18" s="10" t="s">
        <v>720</v>
      </c>
      <c r="C18" s="10">
        <v>5310</v>
      </c>
      <c r="D18" s="4" t="s">
        <v>573</v>
      </c>
      <c r="E18" s="15" t="s">
        <v>548</v>
      </c>
      <c r="F18" s="56" t="s">
        <v>7</v>
      </c>
    </row>
    <row r="19" spans="1:6" ht="14.5" customHeight="1" x14ac:dyDescent="0.35">
      <c r="A19" s="15" t="s">
        <v>582</v>
      </c>
      <c r="B19" s="10" t="s">
        <v>720</v>
      </c>
      <c r="C19" s="10">
        <v>5310</v>
      </c>
      <c r="D19" s="15" t="s">
        <v>442</v>
      </c>
      <c r="E19" s="15" t="s">
        <v>712</v>
      </c>
      <c r="F19" s="2" t="s">
        <v>7</v>
      </c>
    </row>
    <row r="20" spans="1:6" ht="14.5" customHeight="1" x14ac:dyDescent="0.35">
      <c r="A20" s="15" t="s">
        <v>585</v>
      </c>
      <c r="B20" s="10" t="s">
        <v>719</v>
      </c>
      <c r="C20" s="10">
        <v>7820</v>
      </c>
      <c r="D20" s="15" t="s">
        <v>443</v>
      </c>
      <c r="E20" s="15" t="s">
        <v>712</v>
      </c>
      <c r="F20" s="2" t="s">
        <v>7</v>
      </c>
    </row>
    <row r="21" spans="1:6" ht="14.5" customHeight="1" x14ac:dyDescent="0.35">
      <c r="A21" s="19" t="s">
        <v>560</v>
      </c>
      <c r="B21" s="19" t="s">
        <v>624</v>
      </c>
      <c r="C21" s="19">
        <v>1420</v>
      </c>
      <c r="D21" s="19" t="s">
        <v>438</v>
      </c>
      <c r="E21" s="19" t="s">
        <v>712</v>
      </c>
      <c r="F21" s="56" t="s">
        <v>7</v>
      </c>
    </row>
  </sheetData>
  <sheetProtection algorithmName="SHA-512" hashValue="jDbZV4Nig5455kuQvk9bAlSTLon3PsUcn4gJmtFGA1K+3lkxuo6hvJd1unqZVKFLiw23cnSthWwT7lD3ROOZCQ==" saltValue="xqOoSv825AmFm/gZXu3g4A==" spinCount="100000" sheet="1" objects="1" scenarios="1" sort="0" autoFilter="0"/>
  <hyperlinks>
    <hyperlink ref="F5" r:id="rId1" display="nathaliebosquee@gmail.com"/>
    <hyperlink ref="F11" r:id="rId2" display="belaurence.pro@hotmail.com"/>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1"/>
  <sheetViews>
    <sheetView topLeftCell="A67" zoomScale="70" zoomScaleNormal="70" workbookViewId="0">
      <selection activeCell="C183" sqref="C183"/>
    </sheetView>
  </sheetViews>
  <sheetFormatPr baseColWidth="10" defaultRowHeight="14.5" customHeight="1" x14ac:dyDescent="0.35"/>
  <cols>
    <col min="1" max="1" width="33.26953125" style="61" customWidth="1"/>
    <col min="2" max="2" width="48.26953125" style="18" customWidth="1"/>
    <col min="3" max="4" width="11.81640625" style="64" customWidth="1"/>
    <col min="5" max="5" width="23" style="10" customWidth="1"/>
    <col min="6" max="6" width="11.90625" style="10" customWidth="1"/>
    <col min="7" max="7" width="17.7265625" style="10" customWidth="1"/>
    <col min="8" max="8" width="13.54296875" style="10" customWidth="1"/>
    <col min="9" max="9" width="24.81640625" style="10" customWidth="1"/>
    <col min="10" max="10" width="14.26953125" style="33" customWidth="1"/>
    <col min="11" max="11" width="10.90625" style="67"/>
  </cols>
  <sheetData>
    <row r="1" spans="1:11" ht="14.5" customHeight="1" x14ac:dyDescent="0.35">
      <c r="A1" s="20" t="s">
        <v>0</v>
      </c>
      <c r="B1" s="20" t="s">
        <v>8</v>
      </c>
      <c r="C1" s="3" t="s">
        <v>204</v>
      </c>
      <c r="D1" s="3" t="s">
        <v>755</v>
      </c>
      <c r="E1" s="3" t="s">
        <v>310</v>
      </c>
      <c r="F1" s="3" t="s">
        <v>307</v>
      </c>
      <c r="G1" s="3" t="s">
        <v>403</v>
      </c>
      <c r="H1" s="3" t="s">
        <v>308</v>
      </c>
      <c r="I1" s="3" t="s">
        <v>309</v>
      </c>
      <c r="J1" s="31" t="s">
        <v>298</v>
      </c>
    </row>
    <row r="2" spans="1:11" s="64" customFormat="1" ht="14.5" customHeight="1" x14ac:dyDescent="0.35">
      <c r="A2" s="55" t="s">
        <v>902</v>
      </c>
      <c r="B2" s="18" t="s">
        <v>119</v>
      </c>
      <c r="C2" s="64">
        <v>7850</v>
      </c>
      <c r="D2" s="2" t="s">
        <v>9</v>
      </c>
      <c r="E2" s="10" t="s">
        <v>312</v>
      </c>
      <c r="F2" s="10" t="str">
        <f t="shared" ref="F2:F33" si="0">IF(COUNTIF(E2,"*CAA*"),"oui","non")</f>
        <v>oui</v>
      </c>
      <c r="G2" s="10" t="str">
        <f t="shared" ref="G2:G33" si="1">IF(COUNTIF(E2,"*intellectuelle*"),"oui","non")</f>
        <v>non</v>
      </c>
      <c r="H2" s="10" t="str">
        <f t="shared" ref="H2:H33" si="2">IF(COUNTIF(E2,"* alimentaires*"),"oui","non")</f>
        <v>oui</v>
      </c>
      <c r="I2" s="10" t="s">
        <v>6</v>
      </c>
      <c r="J2" s="30">
        <v>499222902</v>
      </c>
      <c r="K2" s="67"/>
    </row>
    <row r="3" spans="1:11" ht="14.5" customHeight="1" x14ac:dyDescent="0.35">
      <c r="A3" s="61" t="s">
        <v>120</v>
      </c>
      <c r="B3" s="18" t="s">
        <v>121</v>
      </c>
      <c r="C3" s="64">
        <v>6990</v>
      </c>
      <c r="D3" s="2" t="s">
        <v>9</v>
      </c>
      <c r="E3" s="10" t="s">
        <v>313</v>
      </c>
      <c r="F3" s="10" t="str">
        <f t="shared" si="0"/>
        <v>non</v>
      </c>
      <c r="G3" s="10" t="str">
        <f t="shared" si="1"/>
        <v>non</v>
      </c>
      <c r="H3" s="10" t="str">
        <f t="shared" si="2"/>
        <v>non</v>
      </c>
      <c r="I3" s="10" t="s">
        <v>6</v>
      </c>
      <c r="J3" s="30">
        <v>84466058</v>
      </c>
    </row>
    <row r="4" spans="1:11" ht="14.5" customHeight="1" x14ac:dyDescent="0.35">
      <c r="A4" s="61" t="s">
        <v>901</v>
      </c>
      <c r="B4" s="21" t="s">
        <v>900</v>
      </c>
      <c r="C4" s="64">
        <v>7130</v>
      </c>
      <c r="D4" s="64" t="s">
        <v>9</v>
      </c>
      <c r="E4" s="10" t="s">
        <v>9</v>
      </c>
      <c r="F4" s="10" t="str">
        <f t="shared" si="0"/>
        <v>non</v>
      </c>
      <c r="G4" s="10" t="str">
        <f t="shared" si="1"/>
        <v>non</v>
      </c>
      <c r="H4" s="10" t="str">
        <f t="shared" si="2"/>
        <v>non</v>
      </c>
      <c r="I4" s="15" t="s">
        <v>6</v>
      </c>
      <c r="J4" s="33">
        <v>496645767</v>
      </c>
    </row>
    <row r="5" spans="1:11" ht="14.5" customHeight="1" x14ac:dyDescent="0.35">
      <c r="A5" s="61" t="s">
        <v>899</v>
      </c>
      <c r="B5" s="22" t="s">
        <v>311</v>
      </c>
      <c r="C5" s="64">
        <v>4530</v>
      </c>
      <c r="D5" s="2" t="s">
        <v>9</v>
      </c>
      <c r="E5" s="10" t="s">
        <v>315</v>
      </c>
      <c r="F5" s="10" t="str">
        <f t="shared" si="0"/>
        <v>oui</v>
      </c>
      <c r="G5" s="10" t="str">
        <f t="shared" si="1"/>
        <v>oui</v>
      </c>
      <c r="H5" s="10" t="str">
        <f t="shared" si="2"/>
        <v>non</v>
      </c>
      <c r="I5" s="10" t="s">
        <v>6</v>
      </c>
      <c r="J5" s="30">
        <v>494052654</v>
      </c>
    </row>
    <row r="6" spans="1:11" ht="14.5" customHeight="1" x14ac:dyDescent="0.35">
      <c r="A6" s="61" t="s">
        <v>122</v>
      </c>
      <c r="B6" s="18" t="s">
        <v>123</v>
      </c>
      <c r="C6" s="64">
        <v>1300</v>
      </c>
      <c r="D6" s="2" t="s">
        <v>9</v>
      </c>
      <c r="E6" s="10" t="s">
        <v>124</v>
      </c>
      <c r="F6" s="10" t="str">
        <f t="shared" si="0"/>
        <v>non</v>
      </c>
      <c r="G6" s="10" t="str">
        <f t="shared" si="1"/>
        <v>non</v>
      </c>
      <c r="H6" s="10" t="str">
        <f t="shared" si="2"/>
        <v>non</v>
      </c>
      <c r="I6" s="10" t="s">
        <v>6</v>
      </c>
      <c r="J6" s="30">
        <v>496131396</v>
      </c>
    </row>
    <row r="7" spans="1:11" ht="14.5" customHeight="1" x14ac:dyDescent="0.35">
      <c r="A7" s="61" t="s">
        <v>898</v>
      </c>
      <c r="B7" s="21" t="s">
        <v>897</v>
      </c>
      <c r="C7" s="64">
        <v>1300</v>
      </c>
      <c r="D7" s="64" t="s">
        <v>9</v>
      </c>
      <c r="E7" s="10" t="s">
        <v>9</v>
      </c>
      <c r="F7" s="10" t="str">
        <f t="shared" si="0"/>
        <v>non</v>
      </c>
      <c r="G7" s="10" t="str">
        <f t="shared" si="1"/>
        <v>non</v>
      </c>
      <c r="H7" s="10" t="str">
        <f t="shared" si="2"/>
        <v>non</v>
      </c>
      <c r="I7" s="10" t="s">
        <v>6</v>
      </c>
      <c r="J7" s="33">
        <v>496131396</v>
      </c>
    </row>
    <row r="8" spans="1:11" ht="14.5" customHeight="1" x14ac:dyDescent="0.35">
      <c r="A8" s="61" t="s">
        <v>125</v>
      </c>
      <c r="B8" s="22" t="s">
        <v>305</v>
      </c>
      <c r="C8" s="64">
        <v>7640</v>
      </c>
      <c r="D8" s="2" t="s">
        <v>9</v>
      </c>
      <c r="E8" s="10" t="s">
        <v>314</v>
      </c>
      <c r="F8" s="10" t="str">
        <f t="shared" si="0"/>
        <v>non</v>
      </c>
      <c r="G8" s="10" t="str">
        <f t="shared" si="1"/>
        <v>non</v>
      </c>
      <c r="H8" s="10" t="str">
        <f t="shared" si="2"/>
        <v>non</v>
      </c>
      <c r="I8" s="10" t="s">
        <v>6</v>
      </c>
      <c r="J8" s="30">
        <v>494366160</v>
      </c>
    </row>
    <row r="9" spans="1:11" ht="14.5" customHeight="1" x14ac:dyDescent="0.35">
      <c r="A9" s="61" t="s">
        <v>126</v>
      </c>
      <c r="B9" s="18" t="s">
        <v>127</v>
      </c>
      <c r="C9" s="64">
        <v>4600</v>
      </c>
      <c r="D9" s="2" t="s">
        <v>9</v>
      </c>
      <c r="E9" s="10" t="s">
        <v>128</v>
      </c>
      <c r="F9" s="10" t="str">
        <f t="shared" si="0"/>
        <v>non</v>
      </c>
      <c r="G9" s="10" t="str">
        <f t="shared" si="1"/>
        <v>non</v>
      </c>
      <c r="H9" s="10" t="str">
        <f t="shared" si="2"/>
        <v>non</v>
      </c>
      <c r="I9" s="10" t="s">
        <v>6</v>
      </c>
      <c r="J9" s="30">
        <v>476560509</v>
      </c>
    </row>
    <row r="10" spans="1:11" ht="14.5" customHeight="1" x14ac:dyDescent="0.35">
      <c r="A10" s="55" t="s">
        <v>129</v>
      </c>
      <c r="B10" s="22" t="s">
        <v>405</v>
      </c>
      <c r="C10" s="64">
        <v>1410</v>
      </c>
      <c r="D10" s="2" t="s">
        <v>9</v>
      </c>
      <c r="E10" s="10" t="s">
        <v>130</v>
      </c>
      <c r="F10" s="10" t="str">
        <f t="shared" si="0"/>
        <v>non</v>
      </c>
      <c r="G10" s="10" t="str">
        <f t="shared" si="1"/>
        <v>non</v>
      </c>
      <c r="H10" s="10" t="str">
        <f t="shared" si="2"/>
        <v>non</v>
      </c>
      <c r="I10" s="10" t="s">
        <v>6</v>
      </c>
      <c r="J10" s="30">
        <v>475227136</v>
      </c>
    </row>
    <row r="11" spans="1:11" ht="14.5" customHeight="1" x14ac:dyDescent="0.35">
      <c r="A11" s="55" t="s">
        <v>129</v>
      </c>
      <c r="B11" s="22" t="s">
        <v>404</v>
      </c>
      <c r="C11" s="64">
        <v>1380</v>
      </c>
      <c r="D11" s="2" t="s">
        <v>9</v>
      </c>
      <c r="E11" s="10" t="s">
        <v>130</v>
      </c>
      <c r="F11" s="10" t="str">
        <f t="shared" si="0"/>
        <v>non</v>
      </c>
      <c r="G11" s="10" t="str">
        <f t="shared" si="1"/>
        <v>non</v>
      </c>
      <c r="H11" s="10" t="str">
        <f t="shared" si="2"/>
        <v>non</v>
      </c>
      <c r="I11" s="10" t="s">
        <v>6</v>
      </c>
      <c r="J11" s="30">
        <v>475227136</v>
      </c>
    </row>
    <row r="12" spans="1:11" ht="14.5" customHeight="1" x14ac:dyDescent="0.35">
      <c r="A12" s="61" t="s">
        <v>896</v>
      </c>
      <c r="B12" s="21" t="s">
        <v>895</v>
      </c>
      <c r="C12" s="64">
        <v>1490</v>
      </c>
      <c r="D12" s="64" t="s">
        <v>9</v>
      </c>
      <c r="E12" s="10" t="s">
        <v>9</v>
      </c>
      <c r="F12" s="10" t="str">
        <f t="shared" si="0"/>
        <v>non</v>
      </c>
      <c r="G12" s="10" t="str">
        <f t="shared" si="1"/>
        <v>non</v>
      </c>
      <c r="H12" s="10" t="str">
        <f t="shared" si="2"/>
        <v>non</v>
      </c>
      <c r="I12" s="10" t="s">
        <v>6</v>
      </c>
      <c r="J12" s="33">
        <v>485409881</v>
      </c>
    </row>
    <row r="13" spans="1:11" ht="14.5" customHeight="1" x14ac:dyDescent="0.35">
      <c r="A13" s="55" t="s">
        <v>134</v>
      </c>
      <c r="B13" s="22" t="s">
        <v>131</v>
      </c>
      <c r="C13" s="64">
        <v>7700</v>
      </c>
      <c r="D13" s="2" t="s">
        <v>9</v>
      </c>
      <c r="E13" s="10" t="s">
        <v>132</v>
      </c>
      <c r="F13" s="10" t="str">
        <f t="shared" si="0"/>
        <v>non</v>
      </c>
      <c r="G13" s="10" t="str">
        <f t="shared" si="1"/>
        <v>oui</v>
      </c>
      <c r="H13" s="10" t="str">
        <f t="shared" si="2"/>
        <v>oui</v>
      </c>
      <c r="I13" s="10" t="s">
        <v>6</v>
      </c>
      <c r="J13" s="30">
        <v>492137655</v>
      </c>
    </row>
    <row r="14" spans="1:11" ht="14.5" customHeight="1" x14ac:dyDescent="0.35">
      <c r="A14" s="61" t="s">
        <v>133</v>
      </c>
      <c r="B14" s="22" t="s">
        <v>306</v>
      </c>
      <c r="C14" s="64">
        <v>6820</v>
      </c>
      <c r="D14" s="2" t="s">
        <v>9</v>
      </c>
      <c r="E14" s="10" t="s">
        <v>135</v>
      </c>
      <c r="F14" s="10" t="str">
        <f t="shared" si="0"/>
        <v>non</v>
      </c>
      <c r="G14" s="10" t="str">
        <f t="shared" si="1"/>
        <v>oui</v>
      </c>
      <c r="H14" s="10" t="str">
        <f t="shared" si="2"/>
        <v>non</v>
      </c>
      <c r="I14" s="10" t="s">
        <v>6</v>
      </c>
      <c r="J14" s="30">
        <v>471315713</v>
      </c>
    </row>
    <row r="15" spans="1:11" ht="14.5" customHeight="1" x14ac:dyDescent="0.35">
      <c r="A15" s="61" t="s">
        <v>894</v>
      </c>
      <c r="B15" s="21" t="s">
        <v>893</v>
      </c>
      <c r="C15" s="64">
        <v>6900</v>
      </c>
      <c r="D15" s="64" t="s">
        <v>9</v>
      </c>
      <c r="E15" s="10" t="s">
        <v>9</v>
      </c>
      <c r="F15" s="10" t="str">
        <f t="shared" si="0"/>
        <v>non</v>
      </c>
      <c r="G15" s="10" t="str">
        <f t="shared" si="1"/>
        <v>non</v>
      </c>
      <c r="H15" s="10" t="str">
        <f t="shared" si="2"/>
        <v>non</v>
      </c>
      <c r="I15" s="10" t="s">
        <v>6</v>
      </c>
      <c r="J15" s="33">
        <v>494923983</v>
      </c>
    </row>
    <row r="16" spans="1:11" ht="14.5" customHeight="1" x14ac:dyDescent="0.35">
      <c r="A16" s="61" t="s">
        <v>136</v>
      </c>
      <c r="B16" s="18" t="s">
        <v>137</v>
      </c>
      <c r="C16" s="64">
        <v>7000</v>
      </c>
      <c r="D16" s="2" t="s">
        <v>9</v>
      </c>
      <c r="E16" s="10" t="s">
        <v>138</v>
      </c>
      <c r="F16" s="10" t="str">
        <f t="shared" si="0"/>
        <v>oui</v>
      </c>
      <c r="G16" s="10" t="str">
        <f t="shared" si="1"/>
        <v>non</v>
      </c>
      <c r="H16" s="10" t="str">
        <f t="shared" si="2"/>
        <v>non</v>
      </c>
      <c r="I16" s="10" t="s">
        <v>6</v>
      </c>
      <c r="J16" s="30">
        <v>478684706</v>
      </c>
    </row>
    <row r="17" spans="1:11" ht="14.5" customHeight="1" x14ac:dyDescent="0.35">
      <c r="A17" s="61" t="s">
        <v>139</v>
      </c>
      <c r="B17" s="18" t="s">
        <v>140</v>
      </c>
      <c r="C17" s="64">
        <v>5650</v>
      </c>
      <c r="D17" s="2" t="s">
        <v>9</v>
      </c>
      <c r="E17" s="10" t="s">
        <v>141</v>
      </c>
      <c r="F17" s="10" t="str">
        <f t="shared" si="0"/>
        <v>oui</v>
      </c>
      <c r="G17" s="10" t="str">
        <f t="shared" si="1"/>
        <v>non</v>
      </c>
      <c r="H17" s="10" t="str">
        <f t="shared" si="2"/>
        <v>non</v>
      </c>
      <c r="I17" s="10" t="s">
        <v>6</v>
      </c>
      <c r="J17" s="30">
        <v>479744135</v>
      </c>
    </row>
    <row r="18" spans="1:11" ht="14.5" customHeight="1" x14ac:dyDescent="0.35">
      <c r="A18" s="61" t="s">
        <v>892</v>
      </c>
      <c r="B18" s="21" t="s">
        <v>891</v>
      </c>
      <c r="C18" s="64">
        <v>6180</v>
      </c>
      <c r="D18" s="64" t="s">
        <v>9</v>
      </c>
      <c r="E18" s="10" t="s">
        <v>9</v>
      </c>
      <c r="F18" s="10" t="str">
        <f t="shared" si="0"/>
        <v>non</v>
      </c>
      <c r="G18" s="10" t="str">
        <f t="shared" si="1"/>
        <v>non</v>
      </c>
      <c r="H18" s="10" t="str">
        <f t="shared" si="2"/>
        <v>non</v>
      </c>
      <c r="I18" s="15" t="s">
        <v>6</v>
      </c>
      <c r="J18" s="33">
        <v>477474833</v>
      </c>
    </row>
    <row r="19" spans="1:11" ht="14.5" customHeight="1" x14ac:dyDescent="0.35">
      <c r="A19" s="61" t="s">
        <v>142</v>
      </c>
      <c r="B19" s="18" t="s">
        <v>143</v>
      </c>
      <c r="C19" s="64">
        <v>4190</v>
      </c>
      <c r="D19" s="2" t="s">
        <v>9</v>
      </c>
      <c r="E19" s="10" t="s">
        <v>144</v>
      </c>
      <c r="F19" s="10" t="str">
        <f t="shared" si="0"/>
        <v>oui</v>
      </c>
      <c r="G19" s="10" t="str">
        <f t="shared" si="1"/>
        <v>oui</v>
      </c>
      <c r="H19" s="10" t="str">
        <f t="shared" si="2"/>
        <v>oui</v>
      </c>
      <c r="I19" s="10" t="s">
        <v>6</v>
      </c>
      <c r="J19" s="30">
        <v>497706783</v>
      </c>
    </row>
    <row r="20" spans="1:11" ht="14.5" customHeight="1" x14ac:dyDescent="0.35">
      <c r="A20" s="61" t="s">
        <v>145</v>
      </c>
      <c r="B20" s="18" t="s">
        <v>146</v>
      </c>
      <c r="C20" s="64">
        <v>6600</v>
      </c>
      <c r="D20" s="2" t="s">
        <v>9</v>
      </c>
      <c r="E20" s="10" t="s">
        <v>147</v>
      </c>
      <c r="F20" s="10" t="str">
        <f t="shared" si="0"/>
        <v>non</v>
      </c>
      <c r="G20" s="10" t="str">
        <f t="shared" si="1"/>
        <v>oui</v>
      </c>
      <c r="H20" s="10" t="str">
        <f t="shared" si="2"/>
        <v>oui</v>
      </c>
      <c r="I20" s="10" t="s">
        <v>6</v>
      </c>
      <c r="J20" s="30">
        <v>477640723</v>
      </c>
    </row>
    <row r="21" spans="1:11" ht="14.5" customHeight="1" x14ac:dyDescent="0.35">
      <c r="A21" s="61" t="s">
        <v>890</v>
      </c>
      <c r="B21" s="21" t="s">
        <v>889</v>
      </c>
      <c r="C21" s="64">
        <v>1420</v>
      </c>
      <c r="D21" s="64" t="s">
        <v>9</v>
      </c>
      <c r="E21" s="10" t="s">
        <v>9</v>
      </c>
      <c r="F21" s="10" t="str">
        <f t="shared" si="0"/>
        <v>non</v>
      </c>
      <c r="G21" s="10" t="str">
        <f t="shared" si="1"/>
        <v>non</v>
      </c>
      <c r="H21" s="10" t="str">
        <f t="shared" si="2"/>
        <v>non</v>
      </c>
      <c r="I21" s="10" t="s">
        <v>6</v>
      </c>
      <c r="J21" s="33">
        <v>473393537</v>
      </c>
    </row>
    <row r="22" spans="1:11" ht="14.5" customHeight="1" x14ac:dyDescent="0.35">
      <c r="A22" s="61" t="s">
        <v>888</v>
      </c>
      <c r="B22" s="21" t="s">
        <v>887</v>
      </c>
      <c r="C22" s="64">
        <v>7000</v>
      </c>
      <c r="D22" s="64" t="s">
        <v>9</v>
      </c>
      <c r="E22" s="10" t="s">
        <v>9</v>
      </c>
      <c r="F22" s="10" t="str">
        <f t="shared" si="0"/>
        <v>non</v>
      </c>
      <c r="G22" s="10" t="str">
        <f t="shared" si="1"/>
        <v>non</v>
      </c>
      <c r="H22" s="10" t="str">
        <f t="shared" si="2"/>
        <v>non</v>
      </c>
      <c r="I22" s="15" t="s">
        <v>6</v>
      </c>
      <c r="J22" s="33">
        <v>496423374</v>
      </c>
    </row>
    <row r="23" spans="1:11" ht="14.5" customHeight="1" x14ac:dyDescent="0.35">
      <c r="A23" s="61" t="s">
        <v>148</v>
      </c>
      <c r="B23" s="22" t="s">
        <v>151</v>
      </c>
      <c r="C23" s="64">
        <v>4830</v>
      </c>
      <c r="D23" s="2" t="s">
        <v>9</v>
      </c>
      <c r="E23" s="10" t="s">
        <v>149</v>
      </c>
      <c r="F23" s="10" t="str">
        <f t="shared" si="0"/>
        <v>oui</v>
      </c>
      <c r="G23" s="10" t="str">
        <f t="shared" si="1"/>
        <v>non</v>
      </c>
      <c r="H23" s="10" t="str">
        <f t="shared" si="2"/>
        <v>oui</v>
      </c>
      <c r="I23" s="10" t="s">
        <v>6</v>
      </c>
      <c r="J23" s="30">
        <v>491596516</v>
      </c>
    </row>
    <row r="24" spans="1:11" ht="14.5" customHeight="1" x14ac:dyDescent="0.35">
      <c r="A24" s="29" t="s">
        <v>427</v>
      </c>
      <c r="B24" s="21" t="s">
        <v>113</v>
      </c>
      <c r="C24" s="7">
        <v>1330</v>
      </c>
      <c r="D24" s="2" t="s">
        <v>9</v>
      </c>
      <c r="E24" s="2" t="s">
        <v>9</v>
      </c>
      <c r="F24" s="10" t="str">
        <f t="shared" si="0"/>
        <v>non</v>
      </c>
      <c r="G24" s="10" t="str">
        <f t="shared" si="1"/>
        <v>non</v>
      </c>
      <c r="H24" s="10" t="str">
        <f t="shared" si="2"/>
        <v>non</v>
      </c>
      <c r="I24" s="15" t="s">
        <v>5</v>
      </c>
      <c r="J24" s="32" t="s">
        <v>428</v>
      </c>
      <c r="K24" s="5" t="s">
        <v>886</v>
      </c>
    </row>
    <row r="25" spans="1:11" ht="14.5" customHeight="1" x14ac:dyDescent="0.35">
      <c r="A25" s="61" t="s">
        <v>150</v>
      </c>
      <c r="B25" s="18" t="s">
        <v>152</v>
      </c>
      <c r="C25" s="64">
        <v>4920</v>
      </c>
      <c r="D25" s="2" t="s">
        <v>9</v>
      </c>
      <c r="E25" s="10" t="s">
        <v>153</v>
      </c>
      <c r="F25" s="10" t="str">
        <f t="shared" si="0"/>
        <v>non</v>
      </c>
      <c r="G25" s="10" t="str">
        <f t="shared" si="1"/>
        <v>non</v>
      </c>
      <c r="H25" s="10" t="str">
        <f t="shared" si="2"/>
        <v>non</v>
      </c>
      <c r="I25" s="10" t="s">
        <v>6</v>
      </c>
      <c r="J25" s="30">
        <v>497848416</v>
      </c>
    </row>
    <row r="26" spans="1:11" ht="14.5" customHeight="1" x14ac:dyDescent="0.35">
      <c r="A26" s="61" t="s">
        <v>885</v>
      </c>
      <c r="B26" s="21" t="s">
        <v>884</v>
      </c>
      <c r="C26" s="64">
        <v>7110</v>
      </c>
      <c r="D26" s="64" t="s">
        <v>9</v>
      </c>
      <c r="E26" s="10" t="s">
        <v>9</v>
      </c>
      <c r="F26" s="10" t="str">
        <f t="shared" si="0"/>
        <v>non</v>
      </c>
      <c r="G26" s="10" t="str">
        <f t="shared" si="1"/>
        <v>non</v>
      </c>
      <c r="H26" s="10" t="str">
        <f t="shared" si="2"/>
        <v>non</v>
      </c>
      <c r="I26" s="15" t="s">
        <v>6</v>
      </c>
      <c r="J26" s="33">
        <v>470385269</v>
      </c>
    </row>
    <row r="27" spans="1:11" s="65" customFormat="1" ht="14.5" customHeight="1" x14ac:dyDescent="0.35">
      <c r="A27" s="61" t="s">
        <v>883</v>
      </c>
      <c r="B27" s="21" t="s">
        <v>882</v>
      </c>
      <c r="C27" s="64">
        <v>7800</v>
      </c>
      <c r="D27" s="64" t="s">
        <v>9</v>
      </c>
      <c r="E27" s="10" t="s">
        <v>9</v>
      </c>
      <c r="F27" s="10" t="str">
        <f t="shared" si="0"/>
        <v>non</v>
      </c>
      <c r="G27" s="10" t="str">
        <f t="shared" si="1"/>
        <v>non</v>
      </c>
      <c r="H27" s="10" t="str">
        <f t="shared" si="2"/>
        <v>non</v>
      </c>
      <c r="I27" s="15" t="s">
        <v>6</v>
      </c>
      <c r="J27" s="33">
        <v>493739455</v>
      </c>
      <c r="K27" s="67"/>
    </row>
    <row r="28" spans="1:11" ht="14.5" customHeight="1" x14ac:dyDescent="0.35">
      <c r="A28" s="61" t="s">
        <v>881</v>
      </c>
      <c r="B28" s="21" t="s">
        <v>835</v>
      </c>
      <c r="C28" s="64">
        <v>5330</v>
      </c>
      <c r="D28" s="64" t="s">
        <v>9</v>
      </c>
      <c r="E28" s="10" t="s">
        <v>9</v>
      </c>
      <c r="F28" s="10" t="str">
        <f t="shared" si="0"/>
        <v>non</v>
      </c>
      <c r="G28" s="10" t="str">
        <f t="shared" si="1"/>
        <v>non</v>
      </c>
      <c r="H28" s="10" t="str">
        <f t="shared" si="2"/>
        <v>non</v>
      </c>
      <c r="I28" s="10" t="s">
        <v>6</v>
      </c>
      <c r="J28" s="33" t="s">
        <v>880</v>
      </c>
    </row>
    <row r="29" spans="1:11" ht="14.5" customHeight="1" x14ac:dyDescent="0.35">
      <c r="A29" s="61" t="s">
        <v>879</v>
      </c>
      <c r="B29" s="21" t="s">
        <v>878</v>
      </c>
      <c r="C29" s="64">
        <v>7110</v>
      </c>
      <c r="D29" s="64" t="s">
        <v>9</v>
      </c>
      <c r="E29" s="10" t="s">
        <v>877</v>
      </c>
      <c r="F29" s="10" t="str">
        <f t="shared" si="0"/>
        <v>non</v>
      </c>
      <c r="G29" s="10" t="str">
        <f t="shared" si="1"/>
        <v>non</v>
      </c>
      <c r="H29" s="10" t="str">
        <f t="shared" si="2"/>
        <v>oui</v>
      </c>
      <c r="I29" s="15" t="s">
        <v>6</v>
      </c>
      <c r="J29" s="33">
        <v>478387678</v>
      </c>
    </row>
    <row r="30" spans="1:11" ht="14.5" customHeight="1" x14ac:dyDescent="0.35">
      <c r="A30" s="61" t="s">
        <v>876</v>
      </c>
      <c r="B30" s="21" t="s">
        <v>875</v>
      </c>
      <c r="C30" s="64">
        <v>5020</v>
      </c>
      <c r="D30" s="64" t="s">
        <v>9</v>
      </c>
      <c r="E30" s="10" t="s">
        <v>9</v>
      </c>
      <c r="F30" s="10" t="str">
        <f t="shared" si="0"/>
        <v>non</v>
      </c>
      <c r="G30" s="10" t="str">
        <f t="shared" si="1"/>
        <v>non</v>
      </c>
      <c r="H30" s="10" t="str">
        <f t="shared" si="2"/>
        <v>non</v>
      </c>
      <c r="I30" s="10" t="s">
        <v>6</v>
      </c>
      <c r="J30" s="33">
        <v>496397648</v>
      </c>
    </row>
    <row r="31" spans="1:11" ht="14.5" customHeight="1" x14ac:dyDescent="0.35">
      <c r="A31" s="61" t="s">
        <v>654</v>
      </c>
      <c r="B31" s="18" t="s">
        <v>655</v>
      </c>
      <c r="C31" s="64">
        <v>5000</v>
      </c>
      <c r="D31" s="64" t="s">
        <v>9</v>
      </c>
      <c r="E31" s="10" t="s">
        <v>656</v>
      </c>
      <c r="F31" s="10" t="str">
        <f t="shared" si="0"/>
        <v>oui</v>
      </c>
      <c r="G31" s="10" t="str">
        <f t="shared" si="1"/>
        <v>non</v>
      </c>
      <c r="H31" s="10" t="str">
        <f t="shared" si="2"/>
        <v>non</v>
      </c>
      <c r="I31" s="10" t="s">
        <v>6</v>
      </c>
      <c r="J31" s="33" t="s">
        <v>750</v>
      </c>
    </row>
    <row r="32" spans="1:11" ht="14.5" customHeight="1" x14ac:dyDescent="0.35">
      <c r="A32" s="61" t="s">
        <v>154</v>
      </c>
      <c r="B32" s="22" t="s">
        <v>407</v>
      </c>
      <c r="C32" s="64">
        <v>6941</v>
      </c>
      <c r="D32" s="2" t="s">
        <v>9</v>
      </c>
      <c r="E32" s="10" t="s">
        <v>155</v>
      </c>
      <c r="F32" s="10" t="str">
        <f t="shared" si="0"/>
        <v>oui</v>
      </c>
      <c r="G32" s="10" t="str">
        <f t="shared" si="1"/>
        <v>non</v>
      </c>
      <c r="H32" s="10" t="str">
        <f t="shared" si="2"/>
        <v>non</v>
      </c>
      <c r="I32" s="10" t="s">
        <v>6</v>
      </c>
      <c r="J32" s="30">
        <v>479424002</v>
      </c>
    </row>
    <row r="33" spans="1:11" ht="14.5" customHeight="1" x14ac:dyDescent="0.35">
      <c r="A33" s="61" t="s">
        <v>154</v>
      </c>
      <c r="B33" s="22" t="s">
        <v>406</v>
      </c>
      <c r="C33" s="64">
        <v>4000</v>
      </c>
      <c r="D33" s="2" t="s">
        <v>9</v>
      </c>
      <c r="E33" s="10" t="s">
        <v>155</v>
      </c>
      <c r="F33" s="10" t="str">
        <f t="shared" si="0"/>
        <v>oui</v>
      </c>
      <c r="G33" s="10" t="str">
        <f t="shared" si="1"/>
        <v>non</v>
      </c>
      <c r="H33" s="10" t="str">
        <f t="shared" si="2"/>
        <v>non</v>
      </c>
      <c r="I33" s="10" t="s">
        <v>6</v>
      </c>
      <c r="J33" s="30">
        <v>479424002</v>
      </c>
    </row>
    <row r="34" spans="1:11" ht="14.5" customHeight="1" x14ac:dyDescent="0.35">
      <c r="A34" s="61" t="s">
        <v>156</v>
      </c>
      <c r="B34" s="22" t="s">
        <v>162</v>
      </c>
      <c r="C34" s="64">
        <v>6640</v>
      </c>
      <c r="D34" s="2" t="s">
        <v>9</v>
      </c>
      <c r="E34" s="10" t="s">
        <v>163</v>
      </c>
      <c r="F34" s="10" t="str">
        <f t="shared" ref="F34:F65" si="3">IF(COUNTIF(E34,"*CAA*"),"oui","non")</f>
        <v>oui</v>
      </c>
      <c r="G34" s="10" t="str">
        <f t="shared" ref="G34:G65" si="4">IF(COUNTIF(E34,"*intellectuelle*"),"oui","non")</f>
        <v>non</v>
      </c>
      <c r="H34" s="10" t="str">
        <f t="shared" ref="H34:H65" si="5">IF(COUNTIF(E34,"* alimentaires*"),"oui","non")</f>
        <v>non</v>
      </c>
      <c r="I34" s="10" t="s">
        <v>6</v>
      </c>
      <c r="J34" s="30" t="s">
        <v>299</v>
      </c>
    </row>
    <row r="35" spans="1:11" ht="14.5" customHeight="1" x14ac:dyDescent="0.35">
      <c r="A35" s="55" t="s">
        <v>157</v>
      </c>
      <c r="B35" s="18" t="s">
        <v>161</v>
      </c>
      <c r="C35" s="64">
        <v>4870</v>
      </c>
      <c r="D35" s="2" t="s">
        <v>9</v>
      </c>
      <c r="E35" s="10" t="s">
        <v>164</v>
      </c>
      <c r="F35" s="10" t="str">
        <f t="shared" si="3"/>
        <v>oui</v>
      </c>
      <c r="G35" s="10" t="str">
        <f t="shared" si="4"/>
        <v>non</v>
      </c>
      <c r="H35" s="10" t="str">
        <f t="shared" si="5"/>
        <v>non</v>
      </c>
      <c r="I35" s="10" t="s">
        <v>6</v>
      </c>
      <c r="J35" s="34" t="s">
        <v>304</v>
      </c>
    </row>
    <row r="36" spans="1:11" ht="14.5" customHeight="1" x14ac:dyDescent="0.35">
      <c r="A36" s="61" t="s">
        <v>158</v>
      </c>
      <c r="B36" s="22" t="s">
        <v>160</v>
      </c>
      <c r="C36" s="64">
        <v>7334</v>
      </c>
      <c r="D36" s="2" t="s">
        <v>9</v>
      </c>
      <c r="E36" s="10" t="s">
        <v>165</v>
      </c>
      <c r="F36" s="10" t="str">
        <f t="shared" si="3"/>
        <v>non</v>
      </c>
      <c r="G36" s="10" t="str">
        <f t="shared" si="4"/>
        <v>non</v>
      </c>
      <c r="H36" s="10" t="str">
        <f t="shared" si="5"/>
        <v>oui</v>
      </c>
      <c r="I36" s="10" t="s">
        <v>6</v>
      </c>
      <c r="J36" s="30">
        <v>477075155</v>
      </c>
    </row>
    <row r="37" spans="1:11" ht="14.5" customHeight="1" x14ac:dyDescent="0.35">
      <c r="A37" s="61" t="s">
        <v>874</v>
      </c>
      <c r="B37" s="21" t="s">
        <v>873</v>
      </c>
      <c r="C37" s="64">
        <v>7800</v>
      </c>
      <c r="D37" s="64" t="s">
        <v>9</v>
      </c>
      <c r="E37" s="10" t="s">
        <v>9</v>
      </c>
      <c r="F37" s="10" t="str">
        <f t="shared" si="3"/>
        <v>non</v>
      </c>
      <c r="G37" s="10" t="str">
        <f t="shared" si="4"/>
        <v>non</v>
      </c>
      <c r="H37" s="10" t="str">
        <f t="shared" si="5"/>
        <v>non</v>
      </c>
      <c r="I37" s="15" t="s">
        <v>6</v>
      </c>
      <c r="J37" s="33">
        <v>498407567</v>
      </c>
    </row>
    <row r="38" spans="1:11" ht="14.5" customHeight="1" x14ac:dyDescent="0.35">
      <c r="A38" s="61" t="s">
        <v>872</v>
      </c>
      <c r="B38" s="22" t="s">
        <v>159</v>
      </c>
      <c r="C38" s="64">
        <v>6110</v>
      </c>
      <c r="D38" s="2" t="s">
        <v>9</v>
      </c>
      <c r="E38" s="10" t="s">
        <v>166</v>
      </c>
      <c r="F38" s="10" t="str">
        <f t="shared" si="3"/>
        <v>oui</v>
      </c>
      <c r="G38" s="10" t="str">
        <f t="shared" si="4"/>
        <v>oui</v>
      </c>
      <c r="H38" s="10" t="str">
        <f t="shared" si="5"/>
        <v>non</v>
      </c>
      <c r="I38" s="10" t="s">
        <v>6</v>
      </c>
      <c r="J38" s="30">
        <v>494415172</v>
      </c>
    </row>
    <row r="39" spans="1:11" ht="14.5" customHeight="1" x14ac:dyDescent="0.35">
      <c r="A39" s="61" t="s">
        <v>871</v>
      </c>
      <c r="B39" s="21" t="s">
        <v>870</v>
      </c>
      <c r="C39" s="64">
        <v>1400</v>
      </c>
      <c r="D39" s="64" t="s">
        <v>9</v>
      </c>
      <c r="E39" s="10" t="s">
        <v>9</v>
      </c>
      <c r="F39" s="10" t="str">
        <f t="shared" si="3"/>
        <v>non</v>
      </c>
      <c r="G39" s="10" t="str">
        <f t="shared" si="4"/>
        <v>non</v>
      </c>
      <c r="H39" s="10" t="str">
        <f t="shared" si="5"/>
        <v>non</v>
      </c>
      <c r="I39" s="10" t="s">
        <v>6</v>
      </c>
      <c r="J39" s="33">
        <v>495766109</v>
      </c>
    </row>
    <row r="40" spans="1:11" ht="14.5" customHeight="1" x14ac:dyDescent="0.35">
      <c r="A40" s="61" t="s">
        <v>869</v>
      </c>
      <c r="B40" s="21" t="s">
        <v>819</v>
      </c>
      <c r="C40" s="64">
        <v>1401</v>
      </c>
      <c r="D40" s="64" t="s">
        <v>9</v>
      </c>
      <c r="E40" s="10" t="s">
        <v>9</v>
      </c>
      <c r="F40" s="10" t="str">
        <f t="shared" si="3"/>
        <v>non</v>
      </c>
      <c r="G40" s="10" t="str">
        <f t="shared" si="4"/>
        <v>non</v>
      </c>
      <c r="H40" s="10" t="str">
        <f t="shared" si="5"/>
        <v>non</v>
      </c>
      <c r="I40" s="10" t="s">
        <v>6</v>
      </c>
      <c r="J40" s="33" t="s">
        <v>9</v>
      </c>
    </row>
    <row r="41" spans="1:11" ht="14.5" customHeight="1" x14ac:dyDescent="0.35">
      <c r="A41" s="61" t="s">
        <v>167</v>
      </c>
      <c r="B41" s="22" t="s">
        <v>168</v>
      </c>
      <c r="C41" s="64">
        <v>7830</v>
      </c>
      <c r="D41" s="2" t="s">
        <v>9</v>
      </c>
      <c r="E41" s="10" t="s">
        <v>398</v>
      </c>
      <c r="F41" s="10" t="str">
        <f t="shared" si="3"/>
        <v>oui</v>
      </c>
      <c r="G41" s="10" t="str">
        <f t="shared" si="4"/>
        <v>oui</v>
      </c>
      <c r="H41" s="10" t="str">
        <f t="shared" si="5"/>
        <v>non</v>
      </c>
      <c r="I41" s="10" t="s">
        <v>6</v>
      </c>
      <c r="J41" s="30">
        <v>474205456</v>
      </c>
    </row>
    <row r="42" spans="1:11" ht="14.5" customHeight="1" x14ac:dyDescent="0.35">
      <c r="A42" s="55" t="s">
        <v>170</v>
      </c>
      <c r="B42" s="18" t="s">
        <v>188</v>
      </c>
      <c r="C42" s="18">
        <v>7866</v>
      </c>
      <c r="D42" s="2" t="s">
        <v>9</v>
      </c>
      <c r="E42" s="61" t="s">
        <v>402</v>
      </c>
      <c r="F42" s="61" t="str">
        <f t="shared" si="3"/>
        <v>oui</v>
      </c>
      <c r="G42" s="61" t="str">
        <f t="shared" si="4"/>
        <v>oui</v>
      </c>
      <c r="H42" s="61" t="str">
        <f t="shared" si="5"/>
        <v>non</v>
      </c>
      <c r="I42" s="10" t="s">
        <v>6</v>
      </c>
      <c r="J42" s="34">
        <v>473363037</v>
      </c>
      <c r="K42" s="68"/>
    </row>
    <row r="43" spans="1:11" ht="14.5" customHeight="1" x14ac:dyDescent="0.35">
      <c r="A43" s="61" t="s">
        <v>868</v>
      </c>
      <c r="B43" s="21" t="s">
        <v>867</v>
      </c>
      <c r="C43" s="64">
        <v>7830</v>
      </c>
      <c r="D43" s="64" t="s">
        <v>9</v>
      </c>
      <c r="E43" s="10" t="s">
        <v>9</v>
      </c>
      <c r="F43" s="10" t="str">
        <f t="shared" si="3"/>
        <v>non</v>
      </c>
      <c r="G43" s="10" t="str">
        <f t="shared" si="4"/>
        <v>non</v>
      </c>
      <c r="H43" s="10" t="str">
        <f t="shared" si="5"/>
        <v>non</v>
      </c>
      <c r="I43" s="15" t="s">
        <v>6</v>
      </c>
      <c r="J43" s="33">
        <v>484892600</v>
      </c>
    </row>
    <row r="44" spans="1:11" ht="14.5" customHeight="1" x14ac:dyDescent="0.35">
      <c r="A44" s="61" t="s">
        <v>169</v>
      </c>
      <c r="B44" s="22" t="s">
        <v>408</v>
      </c>
      <c r="C44" s="64">
        <v>7830</v>
      </c>
      <c r="D44" s="2" t="s">
        <v>9</v>
      </c>
      <c r="E44" s="10" t="s">
        <v>189</v>
      </c>
      <c r="F44" s="10" t="str">
        <f t="shared" si="3"/>
        <v>oui</v>
      </c>
      <c r="G44" s="10" t="str">
        <f t="shared" si="4"/>
        <v>oui</v>
      </c>
      <c r="H44" s="10" t="str">
        <f t="shared" si="5"/>
        <v>non</v>
      </c>
      <c r="I44" s="10" t="s">
        <v>6</v>
      </c>
      <c r="J44" s="30">
        <v>476096510</v>
      </c>
    </row>
    <row r="45" spans="1:11" ht="14.5" customHeight="1" x14ac:dyDescent="0.35">
      <c r="A45" s="61" t="s">
        <v>169</v>
      </c>
      <c r="B45" s="22" t="s">
        <v>409</v>
      </c>
      <c r="C45" s="64">
        <v>7801</v>
      </c>
      <c r="D45" s="2" t="s">
        <v>9</v>
      </c>
      <c r="E45" s="10" t="s">
        <v>189</v>
      </c>
      <c r="F45" s="10" t="str">
        <f t="shared" si="3"/>
        <v>oui</v>
      </c>
      <c r="G45" s="10" t="str">
        <f t="shared" si="4"/>
        <v>oui</v>
      </c>
      <c r="H45" s="10" t="str">
        <f t="shared" si="5"/>
        <v>non</v>
      </c>
      <c r="I45" s="10" t="s">
        <v>6</v>
      </c>
      <c r="J45" s="30">
        <v>476096510</v>
      </c>
    </row>
    <row r="46" spans="1:11" ht="14.5" customHeight="1" x14ac:dyDescent="0.35">
      <c r="A46" s="61" t="s">
        <v>171</v>
      </c>
      <c r="B46" s="18" t="s">
        <v>187</v>
      </c>
      <c r="C46" s="64">
        <v>5380</v>
      </c>
      <c r="D46" s="2" t="s">
        <v>9</v>
      </c>
      <c r="E46" s="10" t="s">
        <v>401</v>
      </c>
      <c r="F46" s="10" t="str">
        <f t="shared" si="3"/>
        <v>non</v>
      </c>
      <c r="G46" s="10" t="str">
        <f t="shared" si="4"/>
        <v>non</v>
      </c>
      <c r="H46" s="10" t="str">
        <f t="shared" si="5"/>
        <v>non</v>
      </c>
      <c r="I46" s="10" t="s">
        <v>6</v>
      </c>
      <c r="J46" s="30">
        <v>474319831</v>
      </c>
    </row>
    <row r="47" spans="1:11" ht="14.5" customHeight="1" x14ac:dyDescent="0.35">
      <c r="A47" s="61" t="s">
        <v>172</v>
      </c>
      <c r="B47" s="18" t="s">
        <v>186</v>
      </c>
      <c r="C47" s="64">
        <v>4102</v>
      </c>
      <c r="D47" s="2" t="s">
        <v>9</v>
      </c>
      <c r="E47" s="10" t="s">
        <v>400</v>
      </c>
      <c r="F47" s="10" t="str">
        <f t="shared" si="3"/>
        <v>oui</v>
      </c>
      <c r="G47" s="10" t="str">
        <f t="shared" si="4"/>
        <v>oui</v>
      </c>
      <c r="H47" s="10" t="str">
        <f t="shared" si="5"/>
        <v>oui</v>
      </c>
      <c r="I47" s="10" t="s">
        <v>6</v>
      </c>
      <c r="J47" s="30">
        <v>493739048</v>
      </c>
    </row>
    <row r="48" spans="1:11" ht="14.5" customHeight="1" x14ac:dyDescent="0.35">
      <c r="A48" s="61" t="s">
        <v>173</v>
      </c>
      <c r="B48" s="18" t="s">
        <v>185</v>
      </c>
      <c r="C48" s="64">
        <v>7000</v>
      </c>
      <c r="D48" s="2" t="s">
        <v>9</v>
      </c>
      <c r="E48" s="10" t="s">
        <v>399</v>
      </c>
      <c r="F48" s="10" t="str">
        <f t="shared" si="3"/>
        <v>non</v>
      </c>
      <c r="G48" s="10" t="str">
        <f t="shared" si="4"/>
        <v>oui</v>
      </c>
      <c r="H48" s="10" t="str">
        <f t="shared" si="5"/>
        <v>oui</v>
      </c>
      <c r="I48" s="10" t="s">
        <v>6</v>
      </c>
      <c r="J48" s="30" t="s">
        <v>9</v>
      </c>
    </row>
    <row r="49" spans="1:10" ht="14.5" customHeight="1" x14ac:dyDescent="0.35">
      <c r="A49" s="61" t="s">
        <v>866</v>
      </c>
      <c r="B49" s="18" t="s">
        <v>709</v>
      </c>
      <c r="C49" s="64">
        <v>5310</v>
      </c>
      <c r="D49" s="2" t="s">
        <v>9</v>
      </c>
      <c r="E49" s="10" t="s">
        <v>865</v>
      </c>
      <c r="F49" s="10" t="str">
        <f t="shared" si="3"/>
        <v>oui</v>
      </c>
      <c r="G49" s="10" t="str">
        <f t="shared" si="4"/>
        <v>non</v>
      </c>
      <c r="H49" s="10" t="str">
        <f t="shared" si="5"/>
        <v>non</v>
      </c>
      <c r="I49" s="10" t="s">
        <v>6</v>
      </c>
      <c r="J49" s="30">
        <v>474531950</v>
      </c>
    </row>
    <row r="50" spans="1:10" ht="14.5" customHeight="1" x14ac:dyDescent="0.35">
      <c r="A50" s="61" t="s">
        <v>174</v>
      </c>
      <c r="B50" s="18" t="s">
        <v>184</v>
      </c>
      <c r="C50" s="64">
        <v>7522</v>
      </c>
      <c r="D50" s="2" t="s">
        <v>9</v>
      </c>
      <c r="E50" s="10" t="s">
        <v>398</v>
      </c>
      <c r="F50" s="10" t="str">
        <f t="shared" si="3"/>
        <v>oui</v>
      </c>
      <c r="G50" s="10" t="str">
        <f t="shared" si="4"/>
        <v>oui</v>
      </c>
      <c r="H50" s="10" t="str">
        <f t="shared" si="5"/>
        <v>non</v>
      </c>
      <c r="I50" s="10" t="s">
        <v>6</v>
      </c>
      <c r="J50" s="30" t="s">
        <v>9</v>
      </c>
    </row>
    <row r="51" spans="1:10" ht="14.5" customHeight="1" x14ac:dyDescent="0.35">
      <c r="A51" s="61" t="s">
        <v>175</v>
      </c>
      <c r="B51" s="18" t="s">
        <v>183</v>
      </c>
      <c r="C51" s="64">
        <v>1332</v>
      </c>
      <c r="D51" s="2" t="s">
        <v>9</v>
      </c>
      <c r="E51" s="10" t="s">
        <v>397</v>
      </c>
      <c r="F51" s="10" t="str">
        <f t="shared" si="3"/>
        <v>oui</v>
      </c>
      <c r="G51" s="10" t="str">
        <f t="shared" si="4"/>
        <v>oui</v>
      </c>
      <c r="H51" s="10" t="str">
        <f t="shared" si="5"/>
        <v>non</v>
      </c>
      <c r="I51" s="10" t="s">
        <v>6</v>
      </c>
      <c r="J51" s="30">
        <v>476895174</v>
      </c>
    </row>
    <row r="52" spans="1:10" ht="14.5" customHeight="1" x14ac:dyDescent="0.35">
      <c r="A52" s="61" t="s">
        <v>864</v>
      </c>
      <c r="B52" s="18" t="s">
        <v>182</v>
      </c>
      <c r="C52" s="64">
        <v>6533</v>
      </c>
      <c r="D52" s="2" t="s">
        <v>9</v>
      </c>
      <c r="E52" s="10" t="s">
        <v>396</v>
      </c>
      <c r="F52" s="10" t="str">
        <f t="shared" si="3"/>
        <v>oui</v>
      </c>
      <c r="G52" s="10" t="str">
        <f t="shared" si="4"/>
        <v>oui</v>
      </c>
      <c r="H52" s="10" t="str">
        <f t="shared" si="5"/>
        <v>oui</v>
      </c>
      <c r="I52" s="10" t="s">
        <v>6</v>
      </c>
      <c r="J52" s="30">
        <v>497207072</v>
      </c>
    </row>
    <row r="53" spans="1:10" ht="14.5" customHeight="1" x14ac:dyDescent="0.35">
      <c r="A53" s="61" t="s">
        <v>412</v>
      </c>
      <c r="B53" s="22" t="s">
        <v>410</v>
      </c>
      <c r="C53" s="64">
        <v>4624</v>
      </c>
      <c r="D53" s="2" t="s">
        <v>9</v>
      </c>
      <c r="E53" s="10" t="s">
        <v>395</v>
      </c>
      <c r="F53" s="10" t="str">
        <f t="shared" si="3"/>
        <v>non</v>
      </c>
      <c r="G53" s="10" t="str">
        <f t="shared" si="4"/>
        <v>non</v>
      </c>
      <c r="H53" s="10" t="str">
        <f t="shared" si="5"/>
        <v>non</v>
      </c>
      <c r="I53" s="10" t="s">
        <v>6</v>
      </c>
      <c r="J53" s="30">
        <v>472049217</v>
      </c>
    </row>
    <row r="54" spans="1:10" ht="14.5" customHeight="1" x14ac:dyDescent="0.35">
      <c r="A54" s="61" t="s">
        <v>412</v>
      </c>
      <c r="B54" s="22" t="s">
        <v>411</v>
      </c>
      <c r="C54" s="64">
        <v>4000</v>
      </c>
      <c r="D54" s="2" t="s">
        <v>9</v>
      </c>
      <c r="E54" s="10" t="s">
        <v>395</v>
      </c>
      <c r="F54" s="10" t="str">
        <f t="shared" si="3"/>
        <v>non</v>
      </c>
      <c r="G54" s="10" t="str">
        <f t="shared" si="4"/>
        <v>non</v>
      </c>
      <c r="H54" s="10" t="str">
        <f t="shared" si="5"/>
        <v>non</v>
      </c>
      <c r="I54" s="10" t="s">
        <v>6</v>
      </c>
      <c r="J54" s="30">
        <v>472049217</v>
      </c>
    </row>
    <row r="55" spans="1:10" ht="14.5" customHeight="1" x14ac:dyDescent="0.35">
      <c r="A55" s="61" t="s">
        <v>176</v>
      </c>
      <c r="B55" s="18" t="s">
        <v>181</v>
      </c>
      <c r="C55" s="64">
        <v>6042</v>
      </c>
      <c r="D55" s="2" t="s">
        <v>9</v>
      </c>
      <c r="E55" s="10" t="s">
        <v>394</v>
      </c>
      <c r="F55" s="10" t="str">
        <f t="shared" si="3"/>
        <v>non</v>
      </c>
      <c r="G55" s="10" t="str">
        <f t="shared" si="4"/>
        <v>non</v>
      </c>
      <c r="H55" s="10" t="str">
        <f t="shared" si="5"/>
        <v>non</v>
      </c>
      <c r="I55" s="10" t="s">
        <v>6</v>
      </c>
      <c r="J55" s="30">
        <v>478902343</v>
      </c>
    </row>
    <row r="56" spans="1:10" ht="14.5" customHeight="1" x14ac:dyDescent="0.35">
      <c r="A56" s="61" t="s">
        <v>863</v>
      </c>
      <c r="B56" s="21" t="s">
        <v>862</v>
      </c>
      <c r="C56" s="64">
        <v>6200</v>
      </c>
      <c r="D56" s="64" t="s">
        <v>9</v>
      </c>
      <c r="E56" s="10" t="s">
        <v>9</v>
      </c>
      <c r="F56" s="10" t="str">
        <f t="shared" si="3"/>
        <v>non</v>
      </c>
      <c r="G56" s="10" t="str">
        <f t="shared" si="4"/>
        <v>non</v>
      </c>
      <c r="H56" s="10" t="str">
        <f t="shared" si="5"/>
        <v>non</v>
      </c>
      <c r="I56" s="15" t="s">
        <v>6</v>
      </c>
      <c r="J56" s="33">
        <v>498117556</v>
      </c>
    </row>
    <row r="57" spans="1:10" ht="14.5" customHeight="1" x14ac:dyDescent="0.35">
      <c r="A57" s="61" t="s">
        <v>861</v>
      </c>
      <c r="B57" s="18" t="s">
        <v>180</v>
      </c>
      <c r="C57" s="64">
        <v>7110</v>
      </c>
      <c r="D57" s="2" t="s">
        <v>9</v>
      </c>
      <c r="E57" s="10" t="s">
        <v>393</v>
      </c>
      <c r="F57" s="10" t="str">
        <f t="shared" si="3"/>
        <v>oui</v>
      </c>
      <c r="G57" s="10" t="str">
        <f t="shared" si="4"/>
        <v>oui</v>
      </c>
      <c r="H57" s="10" t="str">
        <f t="shared" si="5"/>
        <v>oui</v>
      </c>
      <c r="I57" s="10" t="s">
        <v>6</v>
      </c>
      <c r="J57" s="30">
        <v>471757707</v>
      </c>
    </row>
    <row r="58" spans="1:10" ht="14.5" customHeight="1" x14ac:dyDescent="0.35">
      <c r="A58" s="61" t="s">
        <v>860</v>
      </c>
      <c r="B58" s="21" t="s">
        <v>859</v>
      </c>
      <c r="C58" s="64">
        <v>4570</v>
      </c>
      <c r="D58" s="64" t="s">
        <v>9</v>
      </c>
      <c r="E58" s="10" t="s">
        <v>9</v>
      </c>
      <c r="F58" s="10" t="str">
        <f t="shared" si="3"/>
        <v>non</v>
      </c>
      <c r="G58" s="10" t="str">
        <f t="shared" si="4"/>
        <v>non</v>
      </c>
      <c r="H58" s="10" t="str">
        <f t="shared" si="5"/>
        <v>non</v>
      </c>
      <c r="I58" s="10" t="s">
        <v>6</v>
      </c>
      <c r="J58" s="30">
        <v>474608342</v>
      </c>
    </row>
    <row r="59" spans="1:10" ht="14.5" customHeight="1" x14ac:dyDescent="0.35">
      <c r="A59" s="61" t="s">
        <v>177</v>
      </c>
      <c r="B59" s="18" t="s">
        <v>179</v>
      </c>
      <c r="C59" s="64">
        <v>7321</v>
      </c>
      <c r="D59" s="2" t="s">
        <v>9</v>
      </c>
      <c r="E59" s="10" t="s">
        <v>392</v>
      </c>
      <c r="F59" s="10" t="str">
        <f t="shared" si="3"/>
        <v>non</v>
      </c>
      <c r="G59" s="10" t="str">
        <f t="shared" si="4"/>
        <v>oui</v>
      </c>
      <c r="H59" s="10" t="str">
        <f t="shared" si="5"/>
        <v>non</v>
      </c>
      <c r="I59" s="10" t="s">
        <v>6</v>
      </c>
      <c r="J59" s="30">
        <v>477957482</v>
      </c>
    </row>
    <row r="60" spans="1:10" ht="14.5" customHeight="1" x14ac:dyDescent="0.35">
      <c r="A60" s="61" t="s">
        <v>858</v>
      </c>
      <c r="B60" s="21" t="s">
        <v>857</v>
      </c>
      <c r="C60" s="64">
        <v>1495</v>
      </c>
      <c r="D60" s="64" t="s">
        <v>9</v>
      </c>
      <c r="E60" s="10" t="s">
        <v>9</v>
      </c>
      <c r="F60" s="10" t="str">
        <f t="shared" si="3"/>
        <v>non</v>
      </c>
      <c r="G60" s="10" t="str">
        <f t="shared" si="4"/>
        <v>non</v>
      </c>
      <c r="H60" s="10" t="str">
        <f t="shared" si="5"/>
        <v>non</v>
      </c>
      <c r="I60" s="10" t="s">
        <v>6</v>
      </c>
      <c r="J60" s="33">
        <v>495865011</v>
      </c>
    </row>
    <row r="61" spans="1:10" ht="14.5" customHeight="1" x14ac:dyDescent="0.35">
      <c r="A61" s="61" t="s">
        <v>856</v>
      </c>
      <c r="B61" s="18" t="s">
        <v>855</v>
      </c>
      <c r="C61" s="64">
        <v>7330</v>
      </c>
      <c r="D61" s="2" t="s">
        <v>9</v>
      </c>
      <c r="E61" s="10" t="s">
        <v>391</v>
      </c>
      <c r="F61" s="10" t="str">
        <f t="shared" si="3"/>
        <v>oui</v>
      </c>
      <c r="G61" s="10" t="str">
        <f t="shared" si="4"/>
        <v>non</v>
      </c>
      <c r="H61" s="10" t="str">
        <f t="shared" si="5"/>
        <v>non</v>
      </c>
      <c r="I61" s="10" t="s">
        <v>6</v>
      </c>
      <c r="J61" s="30">
        <v>487961015</v>
      </c>
    </row>
    <row r="62" spans="1:10" ht="14.5" customHeight="1" x14ac:dyDescent="0.35">
      <c r="A62" s="61" t="s">
        <v>854</v>
      </c>
      <c r="B62" s="18" t="s">
        <v>178</v>
      </c>
      <c r="C62" s="64">
        <v>6120</v>
      </c>
      <c r="D62" s="2" t="s">
        <v>9</v>
      </c>
      <c r="E62" s="10" t="s">
        <v>390</v>
      </c>
      <c r="F62" s="10" t="str">
        <f t="shared" si="3"/>
        <v>oui</v>
      </c>
      <c r="G62" s="10" t="str">
        <f t="shared" si="4"/>
        <v>non</v>
      </c>
      <c r="H62" s="10" t="str">
        <f t="shared" si="5"/>
        <v>oui</v>
      </c>
      <c r="I62" s="10" t="s">
        <v>6</v>
      </c>
      <c r="J62" s="30">
        <v>495205659</v>
      </c>
    </row>
    <row r="63" spans="1:10" ht="14.5" customHeight="1" x14ac:dyDescent="0.35">
      <c r="A63" s="61" t="s">
        <v>853</v>
      </c>
      <c r="B63" s="21" t="s">
        <v>852</v>
      </c>
      <c r="C63" s="64">
        <v>6700</v>
      </c>
      <c r="D63" s="64" t="s">
        <v>9</v>
      </c>
      <c r="E63" s="10" t="s">
        <v>9</v>
      </c>
      <c r="F63" s="10" t="str">
        <f t="shared" si="3"/>
        <v>non</v>
      </c>
      <c r="G63" s="10" t="str">
        <f t="shared" si="4"/>
        <v>non</v>
      </c>
      <c r="H63" s="10" t="str">
        <f t="shared" si="5"/>
        <v>non</v>
      </c>
      <c r="I63" s="10" t="s">
        <v>6</v>
      </c>
      <c r="J63" s="33">
        <v>497625568</v>
      </c>
    </row>
    <row r="64" spans="1:10" ht="14.5" customHeight="1" x14ac:dyDescent="0.35">
      <c r="A64" s="61" t="s">
        <v>190</v>
      </c>
      <c r="B64" s="18" t="s">
        <v>202</v>
      </c>
      <c r="C64" s="64">
        <v>4852</v>
      </c>
      <c r="D64" s="2" t="s">
        <v>9</v>
      </c>
      <c r="E64" s="10" t="s">
        <v>389</v>
      </c>
      <c r="F64" s="10" t="str">
        <f t="shared" si="3"/>
        <v>oui</v>
      </c>
      <c r="G64" s="10" t="str">
        <f t="shared" si="4"/>
        <v>oui</v>
      </c>
      <c r="H64" s="10" t="str">
        <f t="shared" si="5"/>
        <v>non</v>
      </c>
      <c r="I64" s="10" t="s">
        <v>6</v>
      </c>
      <c r="J64" s="34">
        <v>497115758</v>
      </c>
    </row>
    <row r="65" spans="1:10" ht="14.5" customHeight="1" x14ac:dyDescent="0.35">
      <c r="A65" s="61" t="s">
        <v>191</v>
      </c>
      <c r="B65" s="18" t="s">
        <v>201</v>
      </c>
      <c r="C65" s="64">
        <v>4840</v>
      </c>
      <c r="D65" s="2" t="s">
        <v>9</v>
      </c>
      <c r="E65" s="10" t="s">
        <v>388</v>
      </c>
      <c r="F65" s="10" t="str">
        <f t="shared" si="3"/>
        <v>oui</v>
      </c>
      <c r="G65" s="10" t="str">
        <f t="shared" si="4"/>
        <v>non</v>
      </c>
      <c r="H65" s="10" t="str">
        <f t="shared" si="5"/>
        <v>oui</v>
      </c>
      <c r="I65" s="10" t="s">
        <v>6</v>
      </c>
      <c r="J65" s="30" t="s">
        <v>9</v>
      </c>
    </row>
    <row r="66" spans="1:10" ht="14.5" customHeight="1" x14ac:dyDescent="0.35">
      <c r="A66" s="61" t="s">
        <v>851</v>
      </c>
      <c r="B66" s="18" t="s">
        <v>200</v>
      </c>
      <c r="C66" s="64">
        <v>4020</v>
      </c>
      <c r="D66" s="2" t="s">
        <v>9</v>
      </c>
      <c r="E66" s="10" t="s">
        <v>387</v>
      </c>
      <c r="F66" s="10" t="str">
        <f t="shared" ref="F66:F97" si="6">IF(COUNTIF(E66,"*CAA*"),"oui","non")</f>
        <v>oui</v>
      </c>
      <c r="G66" s="10" t="str">
        <f t="shared" ref="G66:G97" si="7">IF(COUNTIF(E66,"*intellectuelle*"),"oui","non")</f>
        <v>oui</v>
      </c>
      <c r="H66" s="10" t="str">
        <f t="shared" ref="H66:H97" si="8">IF(COUNTIF(E66,"* alimentaires*"),"oui","non")</f>
        <v>non</v>
      </c>
      <c r="I66" s="10" t="s">
        <v>6</v>
      </c>
      <c r="J66" s="30">
        <v>472453464</v>
      </c>
    </row>
    <row r="67" spans="1:10" ht="14.5" customHeight="1" x14ac:dyDescent="0.35">
      <c r="A67" s="61" t="s">
        <v>850</v>
      </c>
      <c r="B67" s="21" t="s">
        <v>849</v>
      </c>
      <c r="C67" s="64">
        <v>6536</v>
      </c>
      <c r="D67" s="64" t="s">
        <v>9</v>
      </c>
      <c r="E67" s="10" t="s">
        <v>9</v>
      </c>
      <c r="F67" s="10" t="str">
        <f t="shared" si="6"/>
        <v>non</v>
      </c>
      <c r="G67" s="10" t="str">
        <f t="shared" si="7"/>
        <v>non</v>
      </c>
      <c r="H67" s="10" t="str">
        <f t="shared" si="8"/>
        <v>non</v>
      </c>
      <c r="I67" s="10" t="s">
        <v>6</v>
      </c>
      <c r="J67" s="33">
        <v>479465830</v>
      </c>
    </row>
    <row r="68" spans="1:10" ht="14.5" customHeight="1" x14ac:dyDescent="0.35">
      <c r="A68" s="61" t="s">
        <v>848</v>
      </c>
      <c r="B68" s="18" t="s">
        <v>199</v>
      </c>
      <c r="C68" s="64">
        <v>4100</v>
      </c>
      <c r="D68" s="2" t="s">
        <v>9</v>
      </c>
      <c r="E68" s="10" t="s">
        <v>386</v>
      </c>
      <c r="F68" s="10" t="str">
        <f t="shared" si="6"/>
        <v>oui</v>
      </c>
      <c r="G68" s="10" t="str">
        <f t="shared" si="7"/>
        <v>oui</v>
      </c>
      <c r="H68" s="10" t="str">
        <f t="shared" si="8"/>
        <v>oui</v>
      </c>
      <c r="I68" s="10" t="s">
        <v>6</v>
      </c>
      <c r="J68" s="30">
        <v>494039363</v>
      </c>
    </row>
    <row r="69" spans="1:10" ht="14.5" customHeight="1" x14ac:dyDescent="0.35">
      <c r="A69" s="61" t="s">
        <v>192</v>
      </c>
      <c r="B69" s="18" t="s">
        <v>198</v>
      </c>
      <c r="C69" s="64">
        <v>6800</v>
      </c>
      <c r="D69" s="2" t="s">
        <v>9</v>
      </c>
      <c r="E69" s="10" t="s">
        <v>385</v>
      </c>
      <c r="F69" s="10" t="str">
        <f t="shared" si="6"/>
        <v>non</v>
      </c>
      <c r="G69" s="10" t="str">
        <f t="shared" si="7"/>
        <v>non</v>
      </c>
      <c r="H69" s="10" t="str">
        <f t="shared" si="8"/>
        <v>oui</v>
      </c>
      <c r="I69" s="10" t="s">
        <v>6</v>
      </c>
      <c r="J69" s="30">
        <v>470958740</v>
      </c>
    </row>
    <row r="70" spans="1:10" ht="14.5" customHeight="1" x14ac:dyDescent="0.35">
      <c r="A70" s="61" t="s">
        <v>657</v>
      </c>
      <c r="B70" s="18" t="s">
        <v>658</v>
      </c>
      <c r="C70" s="64">
        <v>6800</v>
      </c>
      <c r="D70" s="64" t="s">
        <v>9</v>
      </c>
      <c r="E70" s="10" t="s">
        <v>749</v>
      </c>
      <c r="F70" s="10" t="str">
        <f t="shared" si="6"/>
        <v>non</v>
      </c>
      <c r="G70" s="10" t="str">
        <f t="shared" si="7"/>
        <v>non</v>
      </c>
      <c r="H70" s="10" t="str">
        <f t="shared" si="8"/>
        <v>oui</v>
      </c>
      <c r="I70" s="10" t="s">
        <v>6</v>
      </c>
      <c r="J70" s="33" t="s">
        <v>748</v>
      </c>
    </row>
    <row r="71" spans="1:10" ht="14.5" customHeight="1" x14ac:dyDescent="0.35">
      <c r="A71" s="61" t="s">
        <v>847</v>
      </c>
      <c r="B71" s="18" t="s">
        <v>197</v>
      </c>
      <c r="C71" s="64">
        <v>5100</v>
      </c>
      <c r="D71" s="2" t="s">
        <v>9</v>
      </c>
      <c r="E71" s="10" t="s">
        <v>384</v>
      </c>
      <c r="F71" s="10" t="str">
        <f t="shared" si="6"/>
        <v>non</v>
      </c>
      <c r="G71" s="10" t="str">
        <f t="shared" si="7"/>
        <v>non</v>
      </c>
      <c r="H71" s="10" t="str">
        <f t="shared" si="8"/>
        <v>non</v>
      </c>
      <c r="I71" s="10" t="s">
        <v>6</v>
      </c>
      <c r="J71" s="30">
        <v>472210098</v>
      </c>
    </row>
    <row r="72" spans="1:10" ht="14.5" customHeight="1" x14ac:dyDescent="0.35">
      <c r="A72" s="61" t="s">
        <v>846</v>
      </c>
      <c r="B72" s="18" t="s">
        <v>196</v>
      </c>
      <c r="C72" s="64">
        <v>4651</v>
      </c>
      <c r="D72" s="2" t="s">
        <v>9</v>
      </c>
      <c r="E72" s="10" t="s">
        <v>383</v>
      </c>
      <c r="F72" s="10" t="str">
        <f t="shared" si="6"/>
        <v>non</v>
      </c>
      <c r="G72" s="10" t="str">
        <f t="shared" si="7"/>
        <v>non</v>
      </c>
      <c r="H72" s="10" t="str">
        <f t="shared" si="8"/>
        <v>non</v>
      </c>
      <c r="I72" s="10" t="s">
        <v>6</v>
      </c>
      <c r="J72" s="30">
        <v>499225049</v>
      </c>
    </row>
    <row r="73" spans="1:10" ht="14.5" customHeight="1" x14ac:dyDescent="0.35">
      <c r="A73" s="61" t="s">
        <v>845</v>
      </c>
      <c r="B73" s="21" t="s">
        <v>844</v>
      </c>
      <c r="C73" s="64">
        <v>1430</v>
      </c>
      <c r="D73" s="64" t="s">
        <v>9</v>
      </c>
      <c r="E73" s="10" t="s">
        <v>9</v>
      </c>
      <c r="F73" s="10" t="str">
        <f t="shared" si="6"/>
        <v>non</v>
      </c>
      <c r="G73" s="10" t="str">
        <f t="shared" si="7"/>
        <v>non</v>
      </c>
      <c r="H73" s="10" t="str">
        <f t="shared" si="8"/>
        <v>non</v>
      </c>
      <c r="I73" s="10" t="s">
        <v>6</v>
      </c>
      <c r="J73" s="33">
        <v>485646209</v>
      </c>
    </row>
    <row r="74" spans="1:10" ht="14.5" customHeight="1" x14ac:dyDescent="0.35">
      <c r="A74" s="61" t="s">
        <v>843</v>
      </c>
      <c r="B74" s="18" t="s">
        <v>195</v>
      </c>
      <c r="C74" s="64">
        <v>7330</v>
      </c>
      <c r="D74" s="2" t="s">
        <v>9</v>
      </c>
      <c r="E74" s="10" t="s">
        <v>382</v>
      </c>
      <c r="F74" s="10" t="str">
        <f t="shared" si="6"/>
        <v>non</v>
      </c>
      <c r="G74" s="10" t="str">
        <f t="shared" si="7"/>
        <v>non</v>
      </c>
      <c r="H74" s="10" t="str">
        <f t="shared" si="8"/>
        <v>oui</v>
      </c>
      <c r="I74" s="10" t="s">
        <v>6</v>
      </c>
      <c r="J74" s="30">
        <v>498101434</v>
      </c>
    </row>
    <row r="75" spans="1:10" ht="14.5" customHeight="1" x14ac:dyDescent="0.35">
      <c r="A75" s="61" t="s">
        <v>842</v>
      </c>
      <c r="B75" s="18" t="s">
        <v>194</v>
      </c>
      <c r="C75" s="64">
        <v>6238</v>
      </c>
      <c r="D75" s="2" t="s">
        <v>9</v>
      </c>
      <c r="E75" s="10" t="s">
        <v>381</v>
      </c>
      <c r="F75" s="10" t="str">
        <f t="shared" si="6"/>
        <v>non</v>
      </c>
      <c r="G75" s="10" t="str">
        <f t="shared" si="7"/>
        <v>oui</v>
      </c>
      <c r="H75" s="10" t="str">
        <f t="shared" si="8"/>
        <v>oui</v>
      </c>
      <c r="I75" s="10" t="s">
        <v>6</v>
      </c>
      <c r="J75" s="30">
        <v>496495907</v>
      </c>
    </row>
    <row r="76" spans="1:10" ht="14.5" customHeight="1" x14ac:dyDescent="0.35">
      <c r="A76" s="61" t="s">
        <v>841</v>
      </c>
      <c r="B76" s="18" t="s">
        <v>193</v>
      </c>
      <c r="C76" s="64">
        <v>5070</v>
      </c>
      <c r="D76" s="2" t="s">
        <v>9</v>
      </c>
      <c r="E76" s="10" t="s">
        <v>380</v>
      </c>
      <c r="F76" s="10" t="str">
        <f t="shared" si="6"/>
        <v>non</v>
      </c>
      <c r="G76" s="10" t="str">
        <f t="shared" si="7"/>
        <v>non</v>
      </c>
      <c r="H76" s="10" t="str">
        <f t="shared" si="8"/>
        <v>non</v>
      </c>
      <c r="I76" s="10" t="s">
        <v>6</v>
      </c>
      <c r="J76" s="30">
        <v>493684214</v>
      </c>
    </row>
    <row r="77" spans="1:10" ht="14.5" customHeight="1" x14ac:dyDescent="0.35">
      <c r="A77" s="61" t="s">
        <v>840</v>
      </c>
      <c r="B77" s="21" t="s">
        <v>839</v>
      </c>
      <c r="C77" s="64">
        <v>7022</v>
      </c>
      <c r="D77" s="2" t="s">
        <v>9</v>
      </c>
      <c r="E77" s="10" t="s">
        <v>356</v>
      </c>
      <c r="F77" s="10" t="str">
        <f t="shared" si="6"/>
        <v>non</v>
      </c>
      <c r="G77" s="10" t="str">
        <f t="shared" si="7"/>
        <v>non</v>
      </c>
      <c r="H77" s="10" t="str">
        <f t="shared" si="8"/>
        <v>non</v>
      </c>
      <c r="I77" s="10" t="s">
        <v>6</v>
      </c>
      <c r="J77" s="30">
        <v>476503632</v>
      </c>
    </row>
    <row r="78" spans="1:10" ht="14.5" customHeight="1" x14ac:dyDescent="0.35">
      <c r="A78" s="61" t="s">
        <v>838</v>
      </c>
      <c r="B78" s="18" t="s">
        <v>209</v>
      </c>
      <c r="C78" s="64">
        <v>4000</v>
      </c>
      <c r="D78" s="2" t="s">
        <v>9</v>
      </c>
      <c r="E78" s="10" t="s">
        <v>379</v>
      </c>
      <c r="F78" s="10" t="str">
        <f t="shared" si="6"/>
        <v>oui</v>
      </c>
      <c r="G78" s="10" t="str">
        <f t="shared" si="7"/>
        <v>non</v>
      </c>
      <c r="H78" s="10" t="str">
        <f t="shared" si="8"/>
        <v>non</v>
      </c>
      <c r="I78" s="10" t="s">
        <v>6</v>
      </c>
      <c r="J78" s="30" t="s">
        <v>9</v>
      </c>
    </row>
    <row r="79" spans="1:10" ht="14.5" customHeight="1" x14ac:dyDescent="0.35">
      <c r="A79" s="55" t="s">
        <v>837</v>
      </c>
      <c r="B79" s="18" t="s">
        <v>208</v>
      </c>
      <c r="C79" s="64">
        <v>4031</v>
      </c>
      <c r="D79" s="2" t="s">
        <v>9</v>
      </c>
      <c r="E79" s="10" t="s">
        <v>378</v>
      </c>
      <c r="F79" s="10" t="str">
        <f t="shared" si="6"/>
        <v>oui</v>
      </c>
      <c r="G79" s="10" t="str">
        <f t="shared" si="7"/>
        <v>oui</v>
      </c>
      <c r="H79" s="10" t="str">
        <f t="shared" si="8"/>
        <v>oui</v>
      </c>
      <c r="I79" s="10" t="s">
        <v>6</v>
      </c>
      <c r="J79" s="30">
        <v>492704169</v>
      </c>
    </row>
    <row r="80" spans="1:10" ht="14.5" customHeight="1" x14ac:dyDescent="0.35">
      <c r="A80" s="61" t="s">
        <v>836</v>
      </c>
      <c r="B80" s="21" t="s">
        <v>835</v>
      </c>
      <c r="C80" s="64">
        <v>5330</v>
      </c>
      <c r="D80" s="64" t="s">
        <v>9</v>
      </c>
      <c r="E80" s="10" t="s">
        <v>9</v>
      </c>
      <c r="F80" s="10" t="str">
        <f t="shared" si="6"/>
        <v>non</v>
      </c>
      <c r="G80" s="10" t="str">
        <f t="shared" si="7"/>
        <v>non</v>
      </c>
      <c r="H80" s="10" t="str">
        <f t="shared" si="8"/>
        <v>non</v>
      </c>
      <c r="I80" s="10" t="s">
        <v>6</v>
      </c>
      <c r="J80" s="33">
        <v>474877581</v>
      </c>
    </row>
    <row r="81" spans="1:10" ht="14.5" customHeight="1" x14ac:dyDescent="0.35">
      <c r="A81" s="61" t="s">
        <v>834</v>
      </c>
      <c r="B81" s="21" t="s">
        <v>833</v>
      </c>
      <c r="C81" s="64">
        <v>6800</v>
      </c>
      <c r="D81" s="64" t="s">
        <v>9</v>
      </c>
      <c r="E81" s="10" t="s">
        <v>9</v>
      </c>
      <c r="F81" s="10" t="str">
        <f t="shared" si="6"/>
        <v>non</v>
      </c>
      <c r="G81" s="10" t="str">
        <f t="shared" si="7"/>
        <v>non</v>
      </c>
      <c r="H81" s="10" t="str">
        <f t="shared" si="8"/>
        <v>non</v>
      </c>
      <c r="I81" s="10" t="s">
        <v>6</v>
      </c>
      <c r="J81" s="33">
        <v>472225632</v>
      </c>
    </row>
    <row r="82" spans="1:10" ht="14.5" customHeight="1" x14ac:dyDescent="0.35">
      <c r="A82" s="55" t="s">
        <v>832</v>
      </c>
      <c r="B82" s="18" t="s">
        <v>207</v>
      </c>
      <c r="C82" s="64">
        <v>5310</v>
      </c>
      <c r="D82" s="2" t="s">
        <v>9</v>
      </c>
      <c r="E82" s="10" t="s">
        <v>377</v>
      </c>
      <c r="F82" s="10" t="str">
        <f t="shared" si="6"/>
        <v>oui</v>
      </c>
      <c r="G82" s="10" t="str">
        <f t="shared" si="7"/>
        <v>non</v>
      </c>
      <c r="H82" s="10" t="str">
        <f t="shared" si="8"/>
        <v>non</v>
      </c>
      <c r="I82" s="10" t="s">
        <v>6</v>
      </c>
      <c r="J82" s="30">
        <v>471634744</v>
      </c>
    </row>
    <row r="83" spans="1:10" ht="14.5" customHeight="1" x14ac:dyDescent="0.35">
      <c r="A83" s="61" t="s">
        <v>831</v>
      </c>
      <c r="B83" s="18" t="s">
        <v>206</v>
      </c>
      <c r="C83" s="64">
        <v>6560</v>
      </c>
      <c r="D83" s="2" t="s">
        <v>9</v>
      </c>
      <c r="E83" s="10" t="s">
        <v>376</v>
      </c>
      <c r="F83" s="10" t="str">
        <f t="shared" si="6"/>
        <v>non</v>
      </c>
      <c r="G83" s="10" t="str">
        <f t="shared" si="7"/>
        <v>non</v>
      </c>
      <c r="H83" s="10" t="str">
        <f t="shared" si="8"/>
        <v>non</v>
      </c>
      <c r="I83" s="10" t="s">
        <v>6</v>
      </c>
      <c r="J83" s="30">
        <v>479208639</v>
      </c>
    </row>
    <row r="84" spans="1:10" ht="14.5" customHeight="1" x14ac:dyDescent="0.35">
      <c r="A84" s="61" t="s">
        <v>830</v>
      </c>
      <c r="B84" s="21" t="s">
        <v>829</v>
      </c>
      <c r="C84" s="64">
        <v>7370</v>
      </c>
      <c r="D84" s="64" t="s">
        <v>9</v>
      </c>
      <c r="E84" s="10" t="s">
        <v>9</v>
      </c>
      <c r="F84" s="10" t="str">
        <f t="shared" si="6"/>
        <v>non</v>
      </c>
      <c r="G84" s="10" t="str">
        <f t="shared" si="7"/>
        <v>non</v>
      </c>
      <c r="H84" s="10" t="str">
        <f t="shared" si="8"/>
        <v>non</v>
      </c>
      <c r="I84" s="15" t="s">
        <v>6</v>
      </c>
      <c r="J84" s="33">
        <v>484139879</v>
      </c>
    </row>
    <row r="85" spans="1:10" ht="14.5" customHeight="1" x14ac:dyDescent="0.35">
      <c r="A85" s="61" t="s">
        <v>828</v>
      </c>
      <c r="B85" s="21" t="s">
        <v>827</v>
      </c>
      <c r="C85" s="64">
        <v>1410</v>
      </c>
      <c r="D85" s="64" t="s">
        <v>9</v>
      </c>
      <c r="E85" s="10" t="s">
        <v>9</v>
      </c>
      <c r="F85" s="10" t="str">
        <f t="shared" si="6"/>
        <v>non</v>
      </c>
      <c r="G85" s="10" t="str">
        <f t="shared" si="7"/>
        <v>non</v>
      </c>
      <c r="H85" s="10" t="str">
        <f t="shared" si="8"/>
        <v>non</v>
      </c>
      <c r="I85" s="10" t="s">
        <v>6</v>
      </c>
      <c r="J85" s="33">
        <v>471441086</v>
      </c>
    </row>
    <row r="86" spans="1:10" ht="14.5" customHeight="1" x14ac:dyDescent="0.35">
      <c r="A86" s="61" t="s">
        <v>826</v>
      </c>
      <c r="B86" s="18" t="s">
        <v>205</v>
      </c>
      <c r="C86" s="64">
        <v>4780</v>
      </c>
      <c r="D86" s="2" t="s">
        <v>9</v>
      </c>
      <c r="E86" s="10" t="s">
        <v>375</v>
      </c>
      <c r="F86" s="10" t="str">
        <f t="shared" si="6"/>
        <v>non</v>
      </c>
      <c r="G86" s="10" t="str">
        <f t="shared" si="7"/>
        <v>non</v>
      </c>
      <c r="H86" s="10" t="str">
        <f t="shared" si="8"/>
        <v>non</v>
      </c>
      <c r="I86" s="10" t="s">
        <v>6</v>
      </c>
      <c r="J86" s="30">
        <v>497781651</v>
      </c>
    </row>
    <row r="87" spans="1:10" ht="14.5" customHeight="1" x14ac:dyDescent="0.35">
      <c r="A87" s="61" t="s">
        <v>203</v>
      </c>
      <c r="B87" s="22" t="s">
        <v>423</v>
      </c>
      <c r="C87" s="64">
        <v>1800</v>
      </c>
      <c r="D87" s="2" t="s">
        <v>9</v>
      </c>
      <c r="E87" s="10" t="s">
        <v>374</v>
      </c>
      <c r="F87" s="10" t="str">
        <f t="shared" si="6"/>
        <v>non</v>
      </c>
      <c r="G87" s="10" t="str">
        <f t="shared" si="7"/>
        <v>non</v>
      </c>
      <c r="H87" s="10" t="str">
        <f t="shared" si="8"/>
        <v>non</v>
      </c>
      <c r="I87" s="10" t="s">
        <v>6</v>
      </c>
      <c r="J87" s="30">
        <v>470865411</v>
      </c>
    </row>
    <row r="88" spans="1:10" ht="14.5" customHeight="1" x14ac:dyDescent="0.35">
      <c r="A88" s="61" t="s">
        <v>210</v>
      </c>
      <c r="B88" s="18" t="s">
        <v>237</v>
      </c>
      <c r="C88" s="64">
        <v>4500</v>
      </c>
      <c r="D88" s="2" t="s">
        <v>9</v>
      </c>
      <c r="E88" s="10" t="s">
        <v>373</v>
      </c>
      <c r="F88" s="10" t="str">
        <f t="shared" si="6"/>
        <v>oui</v>
      </c>
      <c r="G88" s="10" t="str">
        <f t="shared" si="7"/>
        <v>non</v>
      </c>
      <c r="H88" s="10" t="str">
        <f t="shared" si="8"/>
        <v>non</v>
      </c>
      <c r="I88" s="10" t="s">
        <v>6</v>
      </c>
      <c r="J88" s="30">
        <v>497542007</v>
      </c>
    </row>
    <row r="89" spans="1:10" ht="14.5" customHeight="1" x14ac:dyDescent="0.35">
      <c r="A89" s="61" t="s">
        <v>825</v>
      </c>
      <c r="B89" s="21" t="s">
        <v>765</v>
      </c>
      <c r="C89" s="64">
        <v>1350</v>
      </c>
      <c r="D89" s="64" t="s">
        <v>9</v>
      </c>
      <c r="E89" s="10" t="s">
        <v>9</v>
      </c>
      <c r="F89" s="10" t="str">
        <f t="shared" si="6"/>
        <v>non</v>
      </c>
      <c r="G89" s="10" t="str">
        <f t="shared" si="7"/>
        <v>non</v>
      </c>
      <c r="H89" s="10" t="str">
        <f t="shared" si="8"/>
        <v>non</v>
      </c>
      <c r="I89" s="10" t="s">
        <v>6</v>
      </c>
      <c r="J89" s="33">
        <v>10243101</v>
      </c>
    </row>
    <row r="90" spans="1:10" ht="14.5" customHeight="1" x14ac:dyDescent="0.35">
      <c r="A90" s="61" t="s">
        <v>824</v>
      </c>
      <c r="B90" s="18" t="s">
        <v>236</v>
      </c>
      <c r="C90" s="64">
        <v>6500</v>
      </c>
      <c r="D90" s="2" t="s">
        <v>9</v>
      </c>
      <c r="E90" s="10" t="s">
        <v>372</v>
      </c>
      <c r="F90" s="10" t="str">
        <f t="shared" si="6"/>
        <v>oui</v>
      </c>
      <c r="G90" s="10" t="str">
        <f t="shared" si="7"/>
        <v>oui</v>
      </c>
      <c r="H90" s="10" t="str">
        <f t="shared" si="8"/>
        <v>oui</v>
      </c>
      <c r="I90" s="10" t="s">
        <v>6</v>
      </c>
      <c r="J90" s="30">
        <v>494181858</v>
      </c>
    </row>
    <row r="91" spans="1:10" ht="14.5" customHeight="1" x14ac:dyDescent="0.35">
      <c r="A91" s="61" t="s">
        <v>211</v>
      </c>
      <c r="B91" s="18" t="s">
        <v>235</v>
      </c>
      <c r="C91" s="64">
        <v>6900</v>
      </c>
      <c r="D91" s="2" t="s">
        <v>9</v>
      </c>
      <c r="E91" s="10" t="s">
        <v>371</v>
      </c>
      <c r="F91" s="10" t="str">
        <f t="shared" si="6"/>
        <v>non</v>
      </c>
      <c r="G91" s="10" t="str">
        <f t="shared" si="7"/>
        <v>non</v>
      </c>
      <c r="H91" s="10" t="str">
        <f t="shared" si="8"/>
        <v>oui</v>
      </c>
      <c r="I91" s="10" t="s">
        <v>6</v>
      </c>
      <c r="J91" s="30">
        <v>84313773</v>
      </c>
    </row>
    <row r="92" spans="1:10" ht="14.5" customHeight="1" x14ac:dyDescent="0.35">
      <c r="A92" s="61" t="s">
        <v>823</v>
      </c>
      <c r="B92" s="18" t="s">
        <v>234</v>
      </c>
      <c r="C92" s="64">
        <v>4800</v>
      </c>
      <c r="D92" s="2" t="s">
        <v>9</v>
      </c>
      <c r="E92" s="10" t="s">
        <v>370</v>
      </c>
      <c r="F92" s="10" t="str">
        <f t="shared" si="6"/>
        <v>oui</v>
      </c>
      <c r="G92" s="10" t="str">
        <f t="shared" si="7"/>
        <v>oui</v>
      </c>
      <c r="H92" s="10" t="str">
        <f t="shared" si="8"/>
        <v>oui</v>
      </c>
      <c r="I92" s="10" t="s">
        <v>6</v>
      </c>
      <c r="J92" s="30" t="s">
        <v>9</v>
      </c>
    </row>
    <row r="93" spans="1:10" ht="14.5" customHeight="1" x14ac:dyDescent="0.35">
      <c r="A93" s="61" t="s">
        <v>822</v>
      </c>
      <c r="B93" s="21" t="s">
        <v>821</v>
      </c>
      <c r="C93" s="64">
        <v>7181</v>
      </c>
      <c r="D93" s="2" t="s">
        <v>9</v>
      </c>
      <c r="E93" s="10" t="s">
        <v>369</v>
      </c>
      <c r="F93" s="10" t="str">
        <f t="shared" si="6"/>
        <v>oui</v>
      </c>
      <c r="G93" s="10" t="str">
        <f t="shared" si="7"/>
        <v>oui</v>
      </c>
      <c r="H93" s="10" t="str">
        <f t="shared" si="8"/>
        <v>non</v>
      </c>
      <c r="I93" s="10" t="s">
        <v>6</v>
      </c>
      <c r="J93" s="30">
        <v>473714473</v>
      </c>
    </row>
    <row r="94" spans="1:10" ht="14.5" customHeight="1" x14ac:dyDescent="0.35">
      <c r="A94" s="61" t="s">
        <v>212</v>
      </c>
      <c r="B94" s="18" t="s">
        <v>233</v>
      </c>
      <c r="C94" s="64">
        <v>4900</v>
      </c>
      <c r="D94" s="2" t="s">
        <v>9</v>
      </c>
      <c r="E94" s="10" t="s">
        <v>368</v>
      </c>
      <c r="F94" s="10" t="str">
        <f t="shared" si="6"/>
        <v>oui</v>
      </c>
      <c r="G94" s="10" t="str">
        <f t="shared" si="7"/>
        <v>oui</v>
      </c>
      <c r="H94" s="10" t="str">
        <f t="shared" si="8"/>
        <v>non</v>
      </c>
      <c r="I94" s="10" t="s">
        <v>6</v>
      </c>
      <c r="J94" s="30" t="s">
        <v>9</v>
      </c>
    </row>
    <row r="95" spans="1:10" ht="14.5" customHeight="1" x14ac:dyDescent="0.35">
      <c r="A95" s="61" t="s">
        <v>820</v>
      </c>
      <c r="B95" s="21" t="s">
        <v>819</v>
      </c>
      <c r="C95" s="64">
        <v>1401</v>
      </c>
      <c r="D95" s="64" t="s">
        <v>9</v>
      </c>
      <c r="E95" s="10" t="s">
        <v>9</v>
      </c>
      <c r="F95" s="10" t="str">
        <f t="shared" si="6"/>
        <v>non</v>
      </c>
      <c r="G95" s="10" t="str">
        <f t="shared" si="7"/>
        <v>non</v>
      </c>
      <c r="H95" s="10" t="str">
        <f t="shared" si="8"/>
        <v>non</v>
      </c>
      <c r="I95" s="10" t="s">
        <v>6</v>
      </c>
      <c r="J95" s="33">
        <v>474633143</v>
      </c>
    </row>
    <row r="96" spans="1:10" ht="14.5" customHeight="1" x14ac:dyDescent="0.35">
      <c r="A96" s="61" t="s">
        <v>213</v>
      </c>
      <c r="B96" s="18" t="s">
        <v>232</v>
      </c>
      <c r="C96" s="64">
        <v>1800</v>
      </c>
      <c r="D96" s="2" t="s">
        <v>9</v>
      </c>
      <c r="E96" s="10" t="s">
        <v>153</v>
      </c>
      <c r="F96" s="10" t="str">
        <f t="shared" si="6"/>
        <v>non</v>
      </c>
      <c r="G96" s="10" t="str">
        <f t="shared" si="7"/>
        <v>non</v>
      </c>
      <c r="H96" s="10" t="str">
        <f t="shared" si="8"/>
        <v>non</v>
      </c>
      <c r="I96" s="10" t="s">
        <v>6</v>
      </c>
      <c r="J96" s="30">
        <v>470553121</v>
      </c>
    </row>
    <row r="97" spans="1:10" ht="14.5" customHeight="1" x14ac:dyDescent="0.35">
      <c r="A97" s="61" t="s">
        <v>818</v>
      </c>
      <c r="B97" s="21" t="s">
        <v>817</v>
      </c>
      <c r="C97" s="64">
        <v>7100</v>
      </c>
      <c r="D97" s="64" t="s">
        <v>9</v>
      </c>
      <c r="E97" s="10" t="s">
        <v>9</v>
      </c>
      <c r="F97" s="10" t="str">
        <f t="shared" si="6"/>
        <v>non</v>
      </c>
      <c r="G97" s="10" t="str">
        <f t="shared" si="7"/>
        <v>non</v>
      </c>
      <c r="H97" s="10" t="str">
        <f t="shared" si="8"/>
        <v>non</v>
      </c>
      <c r="I97" s="15" t="s">
        <v>6</v>
      </c>
      <c r="J97" s="33">
        <v>456589889</v>
      </c>
    </row>
    <row r="98" spans="1:10" ht="14.5" customHeight="1" x14ac:dyDescent="0.35">
      <c r="A98" s="61" t="s">
        <v>816</v>
      </c>
      <c r="B98" s="22" t="s">
        <v>231</v>
      </c>
      <c r="C98" s="64">
        <v>5300</v>
      </c>
      <c r="D98" s="2" t="s">
        <v>9</v>
      </c>
      <c r="E98" s="10" t="s">
        <v>367</v>
      </c>
      <c r="F98" s="10" t="str">
        <f t="shared" ref="F98:F129" si="9">IF(COUNTIF(E98,"*CAA*"),"oui","non")</f>
        <v>oui</v>
      </c>
      <c r="G98" s="10" t="str">
        <f t="shared" ref="G98:G104" si="10">IF(COUNTIF(E98,"*intellectuelle*"),"oui","non")</f>
        <v>oui</v>
      </c>
      <c r="H98" s="10" t="str">
        <f t="shared" ref="H98:H104" si="11">IF(COUNTIF(E98,"* alimentaires*"),"oui","non")</f>
        <v>non</v>
      </c>
      <c r="I98" s="10" t="s">
        <v>6</v>
      </c>
      <c r="J98" s="30">
        <v>475679786</v>
      </c>
    </row>
    <row r="99" spans="1:10" ht="14.5" customHeight="1" x14ac:dyDescent="0.35">
      <c r="A99" s="61" t="s">
        <v>815</v>
      </c>
      <c r="B99" s="18" t="s">
        <v>230</v>
      </c>
      <c r="C99" s="64">
        <v>7870</v>
      </c>
      <c r="D99" s="2" t="s">
        <v>9</v>
      </c>
      <c r="E99" s="10" t="s">
        <v>366</v>
      </c>
      <c r="F99" s="10" t="str">
        <f t="shared" si="9"/>
        <v>non</v>
      </c>
      <c r="G99" s="10" t="str">
        <f t="shared" si="10"/>
        <v>oui</v>
      </c>
      <c r="H99" s="10" t="str">
        <f t="shared" si="11"/>
        <v>non</v>
      </c>
      <c r="I99" s="10" t="s">
        <v>6</v>
      </c>
      <c r="J99" s="30">
        <v>471605208</v>
      </c>
    </row>
    <row r="100" spans="1:10" ht="14.5" customHeight="1" x14ac:dyDescent="0.35">
      <c r="A100" s="61" t="s">
        <v>214</v>
      </c>
      <c r="B100" s="18" t="s">
        <v>229</v>
      </c>
      <c r="C100" s="64">
        <v>6461</v>
      </c>
      <c r="D100" s="2" t="s">
        <v>9</v>
      </c>
      <c r="E100" s="10" t="s">
        <v>365</v>
      </c>
      <c r="F100" s="10" t="str">
        <f t="shared" si="9"/>
        <v>oui</v>
      </c>
      <c r="G100" s="10" t="str">
        <f t="shared" si="10"/>
        <v>oui</v>
      </c>
      <c r="H100" s="10" t="str">
        <f t="shared" si="11"/>
        <v>non</v>
      </c>
      <c r="I100" s="10" t="s">
        <v>6</v>
      </c>
      <c r="J100" s="30">
        <v>487485430</v>
      </c>
    </row>
    <row r="101" spans="1:10" ht="14.5" customHeight="1" x14ac:dyDescent="0.35">
      <c r="A101" s="61" t="s">
        <v>814</v>
      </c>
      <c r="B101" s="21" t="s">
        <v>813</v>
      </c>
      <c r="C101" s="64">
        <v>5190</v>
      </c>
      <c r="D101" s="64" t="s">
        <v>9</v>
      </c>
      <c r="E101" s="10" t="s">
        <v>9</v>
      </c>
      <c r="F101" s="10" t="str">
        <f t="shared" si="9"/>
        <v>non</v>
      </c>
      <c r="G101" s="10" t="str">
        <f t="shared" si="10"/>
        <v>non</v>
      </c>
      <c r="H101" s="10" t="str">
        <f t="shared" si="11"/>
        <v>non</v>
      </c>
      <c r="I101" s="10" t="s">
        <v>6</v>
      </c>
      <c r="J101" s="33">
        <v>475476591</v>
      </c>
    </row>
    <row r="102" spans="1:10" ht="14.5" customHeight="1" x14ac:dyDescent="0.35">
      <c r="A102" s="61" t="s">
        <v>215</v>
      </c>
      <c r="B102" s="18" t="s">
        <v>228</v>
      </c>
      <c r="C102" s="64">
        <v>5360</v>
      </c>
      <c r="D102" s="2" t="s">
        <v>9</v>
      </c>
      <c r="E102" s="10" t="s">
        <v>365</v>
      </c>
      <c r="F102" s="10" t="str">
        <f t="shared" si="9"/>
        <v>oui</v>
      </c>
      <c r="G102" s="10" t="str">
        <f t="shared" si="10"/>
        <v>oui</v>
      </c>
      <c r="H102" s="10" t="str">
        <f t="shared" si="11"/>
        <v>non</v>
      </c>
      <c r="I102" s="10" t="s">
        <v>6</v>
      </c>
      <c r="J102" s="30">
        <v>487485430</v>
      </c>
    </row>
    <row r="103" spans="1:10" ht="14.5" customHeight="1" x14ac:dyDescent="0.35">
      <c r="A103" s="61" t="s">
        <v>216</v>
      </c>
      <c r="B103" s="18" t="s">
        <v>227</v>
      </c>
      <c r="C103" s="64">
        <v>4420</v>
      </c>
      <c r="D103" s="2" t="s">
        <v>9</v>
      </c>
      <c r="E103" s="10" t="s">
        <v>364</v>
      </c>
      <c r="F103" s="10" t="str">
        <f t="shared" si="9"/>
        <v>oui</v>
      </c>
      <c r="G103" s="10" t="str">
        <f t="shared" si="10"/>
        <v>non</v>
      </c>
      <c r="H103" s="10" t="str">
        <f t="shared" si="11"/>
        <v>non</v>
      </c>
      <c r="I103" s="10" t="s">
        <v>6</v>
      </c>
      <c r="J103" s="30">
        <v>486046023</v>
      </c>
    </row>
    <row r="104" spans="1:10" ht="14.5" customHeight="1" x14ac:dyDescent="0.35">
      <c r="A104" s="61" t="s">
        <v>812</v>
      </c>
      <c r="B104" s="18" t="s">
        <v>226</v>
      </c>
      <c r="C104" s="64">
        <v>6900</v>
      </c>
      <c r="D104" s="2" t="s">
        <v>9</v>
      </c>
      <c r="E104" s="10" t="s">
        <v>363</v>
      </c>
      <c r="F104" s="10" t="str">
        <f t="shared" si="9"/>
        <v>non</v>
      </c>
      <c r="G104" s="10" t="str">
        <f t="shared" si="10"/>
        <v>non</v>
      </c>
      <c r="H104" s="10" t="str">
        <f t="shared" si="11"/>
        <v>non</v>
      </c>
      <c r="I104" s="10" t="s">
        <v>6</v>
      </c>
      <c r="J104" s="30">
        <v>475698556</v>
      </c>
    </row>
    <row r="105" spans="1:10" ht="14.5" customHeight="1" x14ac:dyDescent="0.35">
      <c r="A105" s="41" t="s">
        <v>811</v>
      </c>
      <c r="B105" s="18" t="s">
        <v>903</v>
      </c>
      <c r="C105" s="18" t="s">
        <v>903</v>
      </c>
      <c r="D105" s="18" t="s">
        <v>903</v>
      </c>
      <c r="E105" s="18" t="s">
        <v>903</v>
      </c>
      <c r="F105" s="18" t="s">
        <v>903</v>
      </c>
      <c r="G105" s="18" t="s">
        <v>903</v>
      </c>
      <c r="H105" s="18" t="s">
        <v>903</v>
      </c>
      <c r="I105" s="18" t="s">
        <v>903</v>
      </c>
      <c r="J105" s="18" t="s">
        <v>903</v>
      </c>
    </row>
    <row r="106" spans="1:10" ht="14.5" customHeight="1" x14ac:dyDescent="0.35">
      <c r="A106" s="61" t="s">
        <v>652</v>
      </c>
      <c r="B106" s="18" t="s">
        <v>653</v>
      </c>
      <c r="C106" s="64">
        <v>5000</v>
      </c>
      <c r="D106" s="64" t="s">
        <v>647</v>
      </c>
      <c r="E106" s="10" t="s">
        <v>751</v>
      </c>
      <c r="F106" s="10" t="str">
        <f t="shared" ref="F106:F137" si="12">IF(COUNTIF(E106,"*CAA*"),"oui","non")</f>
        <v>oui</v>
      </c>
      <c r="G106" s="10" t="str">
        <f t="shared" ref="G106:G137" si="13">IF(COUNTIF(E106,"*intellectuelle*"),"oui","non")</f>
        <v>oui</v>
      </c>
      <c r="H106" s="10" t="str">
        <f t="shared" ref="H106:H137" si="14">IF(COUNTIF(E106,"* alimentaires*"),"oui","non")</f>
        <v>oui</v>
      </c>
      <c r="I106" s="10" t="s">
        <v>6</v>
      </c>
      <c r="J106" s="33">
        <v>494345557</v>
      </c>
    </row>
    <row r="107" spans="1:10" ht="14.5" customHeight="1" x14ac:dyDescent="0.35">
      <c r="A107" s="61" t="s">
        <v>810</v>
      </c>
      <c r="B107" s="21" t="s">
        <v>809</v>
      </c>
      <c r="C107" s="64">
        <v>1330</v>
      </c>
      <c r="D107" s="64" t="s">
        <v>9</v>
      </c>
      <c r="E107" s="10" t="s">
        <v>9</v>
      </c>
      <c r="F107" s="10" t="str">
        <f t="shared" si="12"/>
        <v>non</v>
      </c>
      <c r="G107" s="10" t="str">
        <f t="shared" si="13"/>
        <v>non</v>
      </c>
      <c r="H107" s="10" t="str">
        <f t="shared" si="14"/>
        <v>non</v>
      </c>
      <c r="I107" s="10" t="s">
        <v>6</v>
      </c>
      <c r="J107" s="33">
        <v>472985241</v>
      </c>
    </row>
    <row r="108" spans="1:10" ht="14.5" customHeight="1" x14ac:dyDescent="0.35">
      <c r="A108" s="61" t="s">
        <v>808</v>
      </c>
      <c r="B108" s="18" t="s">
        <v>225</v>
      </c>
      <c r="C108" s="64">
        <v>7500</v>
      </c>
      <c r="D108" s="2" t="s">
        <v>9</v>
      </c>
      <c r="E108" s="10" t="s">
        <v>362</v>
      </c>
      <c r="F108" s="10" t="str">
        <f t="shared" si="12"/>
        <v>oui</v>
      </c>
      <c r="G108" s="10" t="str">
        <f t="shared" si="13"/>
        <v>oui</v>
      </c>
      <c r="H108" s="10" t="str">
        <f t="shared" si="14"/>
        <v>oui</v>
      </c>
      <c r="I108" s="10" t="s">
        <v>6</v>
      </c>
      <c r="J108" s="30">
        <v>478084373</v>
      </c>
    </row>
    <row r="109" spans="1:10" ht="14.5" customHeight="1" x14ac:dyDescent="0.35">
      <c r="A109" s="55" t="s">
        <v>807</v>
      </c>
      <c r="B109" s="18" t="s">
        <v>224</v>
      </c>
      <c r="C109" s="64">
        <v>7034</v>
      </c>
      <c r="D109" s="2" t="s">
        <v>9</v>
      </c>
      <c r="E109" s="10" t="s">
        <v>361</v>
      </c>
      <c r="F109" s="10" t="str">
        <f t="shared" si="12"/>
        <v>oui</v>
      </c>
      <c r="G109" s="10" t="str">
        <f t="shared" si="13"/>
        <v>oui</v>
      </c>
      <c r="H109" s="10" t="str">
        <f t="shared" si="14"/>
        <v>non</v>
      </c>
      <c r="I109" s="10" t="s">
        <v>6</v>
      </c>
      <c r="J109" s="30">
        <v>492206805</v>
      </c>
    </row>
    <row r="110" spans="1:10" ht="14.5" customHeight="1" x14ac:dyDescent="0.35">
      <c r="A110" s="61" t="s">
        <v>806</v>
      </c>
      <c r="B110" s="21" t="s">
        <v>805</v>
      </c>
      <c r="C110" s="64">
        <v>4020</v>
      </c>
      <c r="D110" s="64" t="s">
        <v>9</v>
      </c>
      <c r="E110" s="10" t="s">
        <v>9</v>
      </c>
      <c r="F110" s="10" t="str">
        <f t="shared" si="12"/>
        <v>non</v>
      </c>
      <c r="G110" s="10" t="str">
        <f t="shared" si="13"/>
        <v>non</v>
      </c>
      <c r="H110" s="10" t="str">
        <f t="shared" si="14"/>
        <v>non</v>
      </c>
      <c r="I110" s="10" t="s">
        <v>6</v>
      </c>
      <c r="J110" s="30">
        <v>473440730</v>
      </c>
    </row>
    <row r="111" spans="1:10" ht="14.5" customHeight="1" x14ac:dyDescent="0.35">
      <c r="A111" s="61" t="s">
        <v>804</v>
      </c>
      <c r="B111" s="21" t="s">
        <v>803</v>
      </c>
      <c r="C111" s="64">
        <v>4000</v>
      </c>
      <c r="D111" s="64" t="s">
        <v>9</v>
      </c>
      <c r="E111" s="10" t="s">
        <v>9</v>
      </c>
      <c r="F111" s="10" t="str">
        <f t="shared" si="12"/>
        <v>non</v>
      </c>
      <c r="G111" s="10" t="str">
        <f t="shared" si="13"/>
        <v>non</v>
      </c>
      <c r="H111" s="10" t="str">
        <f t="shared" si="14"/>
        <v>non</v>
      </c>
      <c r="I111" s="10" t="s">
        <v>6</v>
      </c>
      <c r="J111" s="30">
        <v>471276120</v>
      </c>
    </row>
    <row r="112" spans="1:10" ht="14.5" customHeight="1" x14ac:dyDescent="0.35">
      <c r="A112" s="55" t="s">
        <v>217</v>
      </c>
      <c r="B112" s="18" t="s">
        <v>223</v>
      </c>
      <c r="C112" s="64">
        <v>4042</v>
      </c>
      <c r="D112" s="2" t="s">
        <v>9</v>
      </c>
      <c r="E112" s="10" t="s">
        <v>360</v>
      </c>
      <c r="F112" s="10" t="str">
        <f t="shared" si="12"/>
        <v>non</v>
      </c>
      <c r="G112" s="10" t="str">
        <f t="shared" si="13"/>
        <v>non</v>
      </c>
      <c r="H112" s="10" t="str">
        <f t="shared" si="14"/>
        <v>oui</v>
      </c>
      <c r="I112" s="10" t="s">
        <v>6</v>
      </c>
      <c r="J112" s="30">
        <v>498487044</v>
      </c>
    </row>
    <row r="113" spans="1:10" ht="14.5" customHeight="1" x14ac:dyDescent="0.35">
      <c r="A113" s="55" t="s">
        <v>218</v>
      </c>
      <c r="B113" s="18" t="s">
        <v>222</v>
      </c>
      <c r="C113" s="64">
        <v>6440</v>
      </c>
      <c r="D113" s="2" t="s">
        <v>9</v>
      </c>
      <c r="E113" s="10" t="s">
        <v>359</v>
      </c>
      <c r="F113" s="10" t="str">
        <f t="shared" si="12"/>
        <v>oui</v>
      </c>
      <c r="G113" s="10" t="str">
        <f t="shared" si="13"/>
        <v>oui</v>
      </c>
      <c r="H113" s="10" t="str">
        <f t="shared" si="14"/>
        <v>non</v>
      </c>
      <c r="I113" s="10" t="s">
        <v>6</v>
      </c>
      <c r="J113" s="30">
        <v>476224366</v>
      </c>
    </row>
    <row r="114" spans="1:10" ht="14.5" customHeight="1" x14ac:dyDescent="0.35">
      <c r="A114" s="55" t="s">
        <v>219</v>
      </c>
      <c r="B114" s="18" t="s">
        <v>221</v>
      </c>
      <c r="C114" s="64">
        <v>7700</v>
      </c>
      <c r="D114" s="2" t="s">
        <v>9</v>
      </c>
      <c r="E114" s="10" t="s">
        <v>358</v>
      </c>
      <c r="F114" s="10" t="str">
        <f t="shared" si="12"/>
        <v>oui</v>
      </c>
      <c r="G114" s="10" t="str">
        <f t="shared" si="13"/>
        <v>non</v>
      </c>
      <c r="H114" s="10" t="str">
        <f t="shared" si="14"/>
        <v>oui</v>
      </c>
      <c r="I114" s="10" t="s">
        <v>6</v>
      </c>
      <c r="J114" s="30">
        <v>56391611</v>
      </c>
    </row>
    <row r="115" spans="1:10" ht="14.5" customHeight="1" x14ac:dyDescent="0.35">
      <c r="A115" s="55" t="s">
        <v>220</v>
      </c>
      <c r="B115" s="22" t="s">
        <v>802</v>
      </c>
      <c r="C115" s="64">
        <v>5000</v>
      </c>
      <c r="D115" s="2" t="s">
        <v>9</v>
      </c>
      <c r="E115" s="10" t="s">
        <v>357</v>
      </c>
      <c r="F115" s="10" t="str">
        <f t="shared" si="12"/>
        <v>oui</v>
      </c>
      <c r="G115" s="10" t="str">
        <f t="shared" si="13"/>
        <v>non</v>
      </c>
      <c r="H115" s="10" t="str">
        <f t="shared" si="14"/>
        <v>non</v>
      </c>
      <c r="I115" s="10" t="s">
        <v>6</v>
      </c>
      <c r="J115" s="30">
        <v>498730168</v>
      </c>
    </row>
    <row r="116" spans="1:10" ht="14.5" customHeight="1" x14ac:dyDescent="0.35">
      <c r="A116" s="61" t="s">
        <v>801</v>
      </c>
      <c r="B116" s="21" t="s">
        <v>800</v>
      </c>
      <c r="C116" s="64">
        <v>1400</v>
      </c>
      <c r="D116" s="64" t="s">
        <v>9</v>
      </c>
      <c r="E116" s="10" t="s">
        <v>9</v>
      </c>
      <c r="F116" s="10" t="str">
        <f t="shared" si="12"/>
        <v>non</v>
      </c>
      <c r="G116" s="10" t="str">
        <f t="shared" si="13"/>
        <v>non</v>
      </c>
      <c r="H116" s="10" t="str">
        <f t="shared" si="14"/>
        <v>non</v>
      </c>
      <c r="I116" s="10" t="s">
        <v>6</v>
      </c>
      <c r="J116" s="33">
        <v>474219939</v>
      </c>
    </row>
    <row r="117" spans="1:10" ht="14.5" customHeight="1" x14ac:dyDescent="0.35">
      <c r="A117" s="61" t="s">
        <v>799</v>
      </c>
      <c r="B117" s="21" t="s">
        <v>798</v>
      </c>
      <c r="C117" s="64">
        <v>1470</v>
      </c>
      <c r="D117" s="64" t="s">
        <v>9</v>
      </c>
      <c r="E117" s="10" t="s">
        <v>9</v>
      </c>
      <c r="F117" s="10" t="str">
        <f t="shared" si="12"/>
        <v>non</v>
      </c>
      <c r="G117" s="10" t="str">
        <f t="shared" si="13"/>
        <v>non</v>
      </c>
      <c r="H117" s="10" t="str">
        <f t="shared" si="14"/>
        <v>non</v>
      </c>
      <c r="I117" s="10" t="s">
        <v>6</v>
      </c>
      <c r="J117" s="33">
        <v>489678633</v>
      </c>
    </row>
    <row r="118" spans="1:10" ht="14.5" customHeight="1" x14ac:dyDescent="0.35">
      <c r="A118" s="61" t="s">
        <v>558</v>
      </c>
      <c r="B118" s="18" t="s">
        <v>754</v>
      </c>
      <c r="C118" s="64">
        <v>5060</v>
      </c>
      <c r="D118" s="2" t="s">
        <v>443</v>
      </c>
      <c r="E118" s="10" t="s">
        <v>9</v>
      </c>
      <c r="F118" s="10" t="str">
        <f t="shared" si="12"/>
        <v>non</v>
      </c>
      <c r="G118" s="10" t="str">
        <f t="shared" si="13"/>
        <v>non</v>
      </c>
      <c r="H118" s="10" t="str">
        <f t="shared" si="14"/>
        <v>non</v>
      </c>
      <c r="I118" s="10" t="s">
        <v>7</v>
      </c>
      <c r="J118" s="33" t="s">
        <v>9</v>
      </c>
    </row>
    <row r="119" spans="1:10" ht="14.5" customHeight="1" x14ac:dyDescent="0.35">
      <c r="A119" s="55" t="s">
        <v>797</v>
      </c>
      <c r="B119" s="18" t="s">
        <v>250</v>
      </c>
      <c r="C119" s="64">
        <v>6030</v>
      </c>
      <c r="D119" s="2" t="s">
        <v>9</v>
      </c>
      <c r="E119" s="10" t="s">
        <v>356</v>
      </c>
      <c r="F119" s="10" t="str">
        <f t="shared" si="12"/>
        <v>non</v>
      </c>
      <c r="G119" s="10" t="str">
        <f t="shared" si="13"/>
        <v>non</v>
      </c>
      <c r="H119" s="10" t="str">
        <f t="shared" si="14"/>
        <v>non</v>
      </c>
      <c r="I119" s="10" t="s">
        <v>6</v>
      </c>
      <c r="J119" s="30">
        <v>474506950</v>
      </c>
    </row>
    <row r="120" spans="1:10" ht="14.5" customHeight="1" x14ac:dyDescent="0.35">
      <c r="A120" s="61" t="s">
        <v>796</v>
      </c>
      <c r="B120" s="18" t="s">
        <v>249</v>
      </c>
      <c r="C120" s="64">
        <v>7060</v>
      </c>
      <c r="D120" s="2" t="s">
        <v>9</v>
      </c>
      <c r="E120" s="10" t="s">
        <v>355</v>
      </c>
      <c r="F120" s="10" t="str">
        <f t="shared" si="12"/>
        <v>non</v>
      </c>
      <c r="G120" s="10" t="str">
        <f t="shared" si="13"/>
        <v>oui</v>
      </c>
      <c r="H120" s="10" t="str">
        <f t="shared" si="14"/>
        <v>non</v>
      </c>
      <c r="I120" s="10" t="s">
        <v>6</v>
      </c>
      <c r="J120" s="30" t="s">
        <v>300</v>
      </c>
    </row>
    <row r="121" spans="1:10" ht="14.5" customHeight="1" x14ac:dyDescent="0.35">
      <c r="A121" s="61" t="s">
        <v>795</v>
      </c>
      <c r="B121" s="18" t="s">
        <v>248</v>
      </c>
      <c r="C121" s="64">
        <v>6840</v>
      </c>
      <c r="D121" s="2" t="s">
        <v>9</v>
      </c>
      <c r="E121" s="10" t="s">
        <v>354</v>
      </c>
      <c r="F121" s="10" t="str">
        <f t="shared" si="12"/>
        <v>non</v>
      </c>
      <c r="G121" s="10" t="str">
        <f t="shared" si="13"/>
        <v>oui</v>
      </c>
      <c r="H121" s="10" t="str">
        <f t="shared" si="14"/>
        <v>non</v>
      </c>
      <c r="I121" s="10" t="s">
        <v>6</v>
      </c>
      <c r="J121" s="30" t="s">
        <v>9</v>
      </c>
    </row>
    <row r="122" spans="1:10" ht="14.5" customHeight="1" x14ac:dyDescent="0.35">
      <c r="A122" s="61" t="s">
        <v>794</v>
      </c>
      <c r="B122" s="21" t="s">
        <v>793</v>
      </c>
      <c r="C122" s="64">
        <v>1457</v>
      </c>
      <c r="D122" s="64" t="s">
        <v>9</v>
      </c>
      <c r="E122" s="10" t="s">
        <v>9</v>
      </c>
      <c r="F122" s="10" t="str">
        <f t="shared" si="12"/>
        <v>non</v>
      </c>
      <c r="G122" s="10" t="str">
        <f t="shared" si="13"/>
        <v>non</v>
      </c>
      <c r="H122" s="10" t="str">
        <f t="shared" si="14"/>
        <v>non</v>
      </c>
      <c r="I122" s="10" t="s">
        <v>6</v>
      </c>
      <c r="J122" s="33">
        <v>497603023</v>
      </c>
    </row>
    <row r="123" spans="1:10" ht="14.5" customHeight="1" x14ac:dyDescent="0.35">
      <c r="A123" s="61" t="s">
        <v>792</v>
      </c>
      <c r="B123" s="21" t="s">
        <v>791</v>
      </c>
      <c r="C123" s="64">
        <v>1410</v>
      </c>
      <c r="D123" s="64" t="s">
        <v>9</v>
      </c>
      <c r="E123" s="10" t="s">
        <v>9</v>
      </c>
      <c r="F123" s="10" t="str">
        <f t="shared" si="12"/>
        <v>non</v>
      </c>
      <c r="G123" s="10" t="str">
        <f t="shared" si="13"/>
        <v>non</v>
      </c>
      <c r="H123" s="10" t="str">
        <f t="shared" si="14"/>
        <v>non</v>
      </c>
      <c r="I123" s="10" t="s">
        <v>6</v>
      </c>
      <c r="J123" s="33">
        <v>472725743</v>
      </c>
    </row>
    <row r="124" spans="1:10" ht="14.5" customHeight="1" x14ac:dyDescent="0.35">
      <c r="A124" s="61" t="s">
        <v>238</v>
      </c>
      <c r="B124" s="18" t="s">
        <v>247</v>
      </c>
      <c r="C124" s="64">
        <v>4600</v>
      </c>
      <c r="D124" s="2" t="s">
        <v>9</v>
      </c>
      <c r="E124" s="10" t="s">
        <v>353</v>
      </c>
      <c r="F124" s="10" t="str">
        <f t="shared" si="12"/>
        <v>non</v>
      </c>
      <c r="G124" s="10" t="str">
        <f t="shared" si="13"/>
        <v>oui</v>
      </c>
      <c r="H124" s="10" t="str">
        <f t="shared" si="14"/>
        <v>oui</v>
      </c>
      <c r="I124" s="10" t="s">
        <v>6</v>
      </c>
      <c r="J124" s="30">
        <v>498141434</v>
      </c>
    </row>
    <row r="125" spans="1:10" ht="14.5" customHeight="1" x14ac:dyDescent="0.35">
      <c r="A125" s="61" t="s">
        <v>239</v>
      </c>
      <c r="B125" s="18" t="s">
        <v>246</v>
      </c>
      <c r="C125" s="64">
        <v>4420</v>
      </c>
      <c r="D125" s="2" t="s">
        <v>9</v>
      </c>
      <c r="E125" s="10" t="s">
        <v>352</v>
      </c>
      <c r="F125" s="10" t="str">
        <f t="shared" si="12"/>
        <v>oui</v>
      </c>
      <c r="G125" s="10" t="str">
        <f t="shared" si="13"/>
        <v>oui</v>
      </c>
      <c r="H125" s="10" t="str">
        <f t="shared" si="14"/>
        <v>oui</v>
      </c>
      <c r="I125" s="10" t="s">
        <v>6</v>
      </c>
      <c r="J125" s="30">
        <v>488186151</v>
      </c>
    </row>
    <row r="126" spans="1:10" ht="14.5" customHeight="1" x14ac:dyDescent="0.35">
      <c r="A126" s="61" t="s">
        <v>790</v>
      </c>
      <c r="B126" s="21" t="s">
        <v>789</v>
      </c>
      <c r="C126" s="64">
        <v>4020</v>
      </c>
      <c r="D126" s="64" t="s">
        <v>9</v>
      </c>
      <c r="E126" s="10" t="s">
        <v>9</v>
      </c>
      <c r="F126" s="10" t="str">
        <f t="shared" si="12"/>
        <v>non</v>
      </c>
      <c r="G126" s="10" t="str">
        <f t="shared" si="13"/>
        <v>non</v>
      </c>
      <c r="H126" s="10" t="str">
        <f t="shared" si="14"/>
        <v>non</v>
      </c>
      <c r="I126" s="10" t="s">
        <v>6</v>
      </c>
      <c r="J126" s="30">
        <v>493296212</v>
      </c>
    </row>
    <row r="127" spans="1:10" ht="14.5" customHeight="1" x14ac:dyDescent="0.35">
      <c r="A127" s="61" t="s">
        <v>240</v>
      </c>
      <c r="B127" s="18" t="s">
        <v>245</v>
      </c>
      <c r="C127" s="64">
        <v>4800</v>
      </c>
      <c r="D127" s="2" t="s">
        <v>9</v>
      </c>
      <c r="E127" s="10" t="s">
        <v>351</v>
      </c>
      <c r="F127" s="10" t="str">
        <f t="shared" si="12"/>
        <v>oui</v>
      </c>
      <c r="G127" s="10" t="str">
        <f t="shared" si="13"/>
        <v>oui</v>
      </c>
      <c r="H127" s="10" t="str">
        <f t="shared" si="14"/>
        <v>non</v>
      </c>
      <c r="I127" s="10" t="s">
        <v>6</v>
      </c>
      <c r="J127" s="30" t="s">
        <v>9</v>
      </c>
    </row>
    <row r="128" spans="1:10" ht="14.5" customHeight="1" x14ac:dyDescent="0.35">
      <c r="A128" s="61" t="s">
        <v>241</v>
      </c>
      <c r="B128" s="18" t="s">
        <v>244</v>
      </c>
      <c r="C128" s="64">
        <v>5080</v>
      </c>
      <c r="D128" s="2" t="s">
        <v>9</v>
      </c>
      <c r="E128" s="10" t="s">
        <v>349</v>
      </c>
      <c r="F128" s="10" t="str">
        <f t="shared" si="12"/>
        <v>non</v>
      </c>
      <c r="G128" s="10" t="str">
        <f t="shared" si="13"/>
        <v>non</v>
      </c>
      <c r="H128" s="10" t="str">
        <f t="shared" si="14"/>
        <v>non</v>
      </c>
      <c r="I128" s="10" t="s">
        <v>6</v>
      </c>
      <c r="J128" s="30">
        <v>485740536</v>
      </c>
    </row>
    <row r="129" spans="1:10" ht="14.5" customHeight="1" x14ac:dyDescent="0.35">
      <c r="A129" s="61" t="s">
        <v>788</v>
      </c>
      <c r="B129" s="22" t="s">
        <v>413</v>
      </c>
      <c r="C129" s="64">
        <v>7800</v>
      </c>
      <c r="D129" s="2" t="s">
        <v>9</v>
      </c>
      <c r="E129" s="10" t="s">
        <v>350</v>
      </c>
      <c r="F129" s="10" t="str">
        <f t="shared" si="12"/>
        <v>oui</v>
      </c>
      <c r="G129" s="10" t="str">
        <f t="shared" si="13"/>
        <v>oui</v>
      </c>
      <c r="H129" s="10" t="str">
        <f t="shared" si="14"/>
        <v>oui</v>
      </c>
      <c r="I129" s="10" t="s">
        <v>6</v>
      </c>
      <c r="J129" s="30">
        <v>478315161</v>
      </c>
    </row>
    <row r="130" spans="1:10" ht="14.5" customHeight="1" x14ac:dyDescent="0.35">
      <c r="A130" s="61" t="s">
        <v>788</v>
      </c>
      <c r="B130" s="22" t="s">
        <v>414</v>
      </c>
      <c r="C130" s="64">
        <v>7500</v>
      </c>
      <c r="D130" s="2" t="s">
        <v>9</v>
      </c>
      <c r="E130" s="10" t="s">
        <v>350</v>
      </c>
      <c r="F130" s="10" t="str">
        <f t="shared" si="12"/>
        <v>oui</v>
      </c>
      <c r="G130" s="10" t="str">
        <f t="shared" si="13"/>
        <v>oui</v>
      </c>
      <c r="H130" s="10" t="str">
        <f t="shared" si="14"/>
        <v>oui</v>
      </c>
      <c r="I130" s="10" t="s">
        <v>6</v>
      </c>
      <c r="J130" s="30">
        <v>478315161</v>
      </c>
    </row>
    <row r="131" spans="1:10" ht="14.5" customHeight="1" x14ac:dyDescent="0.35">
      <c r="A131" s="61" t="s">
        <v>787</v>
      </c>
      <c r="B131" s="22" t="s">
        <v>752</v>
      </c>
      <c r="C131" s="64">
        <v>5070</v>
      </c>
      <c r="D131" s="64" t="s">
        <v>647</v>
      </c>
      <c r="E131" s="10" t="s">
        <v>651</v>
      </c>
      <c r="F131" s="10" t="str">
        <f t="shared" si="12"/>
        <v>oui</v>
      </c>
      <c r="G131" s="10" t="str">
        <f t="shared" si="13"/>
        <v>oui</v>
      </c>
      <c r="H131" s="10" t="str">
        <f t="shared" si="14"/>
        <v>non</v>
      </c>
      <c r="I131" s="10" t="s">
        <v>6</v>
      </c>
      <c r="J131" s="33">
        <v>496396770</v>
      </c>
    </row>
    <row r="132" spans="1:10" ht="14.5" customHeight="1" x14ac:dyDescent="0.35">
      <c r="A132" s="61" t="s">
        <v>786</v>
      </c>
      <c r="B132" s="18" t="s">
        <v>243</v>
      </c>
      <c r="C132" s="64">
        <v>4130</v>
      </c>
      <c r="D132" s="2" t="s">
        <v>9</v>
      </c>
      <c r="E132" s="10" t="s">
        <v>348</v>
      </c>
      <c r="F132" s="10" t="str">
        <f t="shared" si="12"/>
        <v>non</v>
      </c>
      <c r="G132" s="10" t="str">
        <f t="shared" si="13"/>
        <v>oui</v>
      </c>
      <c r="H132" s="10" t="str">
        <f t="shared" si="14"/>
        <v>non</v>
      </c>
      <c r="I132" s="10" t="s">
        <v>6</v>
      </c>
      <c r="J132" s="30">
        <v>471309482</v>
      </c>
    </row>
    <row r="133" spans="1:10" ht="14.5" customHeight="1" x14ac:dyDescent="0.35">
      <c r="A133" s="61" t="s">
        <v>785</v>
      </c>
      <c r="B133" s="18" t="s">
        <v>242</v>
      </c>
      <c r="C133" s="64">
        <v>5100</v>
      </c>
      <c r="D133" s="2" t="s">
        <v>9</v>
      </c>
      <c r="E133" s="10" t="s">
        <v>347</v>
      </c>
      <c r="F133" s="10" t="str">
        <f t="shared" si="12"/>
        <v>non</v>
      </c>
      <c r="G133" s="10" t="str">
        <f t="shared" si="13"/>
        <v>non</v>
      </c>
      <c r="H133" s="10" t="str">
        <f t="shared" si="14"/>
        <v>non</v>
      </c>
      <c r="I133" s="10" t="s">
        <v>6</v>
      </c>
      <c r="J133" s="30">
        <v>476965959</v>
      </c>
    </row>
    <row r="134" spans="1:10" ht="14.5" customHeight="1" x14ac:dyDescent="0.35">
      <c r="A134" s="61" t="s">
        <v>429</v>
      </c>
      <c r="B134" s="18" t="s">
        <v>251</v>
      </c>
      <c r="C134" s="64">
        <v>4607</v>
      </c>
      <c r="D134" s="2" t="s">
        <v>9</v>
      </c>
      <c r="E134" s="10" t="s">
        <v>346</v>
      </c>
      <c r="F134" s="10" t="str">
        <f t="shared" si="12"/>
        <v>non</v>
      </c>
      <c r="G134" s="10" t="str">
        <f t="shared" si="13"/>
        <v>non</v>
      </c>
      <c r="H134" s="10" t="str">
        <f t="shared" si="14"/>
        <v>non</v>
      </c>
      <c r="I134" s="10" t="s">
        <v>6</v>
      </c>
      <c r="J134" s="30">
        <v>478803235</v>
      </c>
    </row>
    <row r="135" spans="1:10" ht="14.5" customHeight="1" x14ac:dyDescent="0.35">
      <c r="A135" s="61" t="s">
        <v>784</v>
      </c>
      <c r="B135" s="21" t="s">
        <v>783</v>
      </c>
      <c r="C135" s="64">
        <v>4621</v>
      </c>
      <c r="D135" s="64" t="s">
        <v>9</v>
      </c>
      <c r="E135" s="10" t="s">
        <v>9</v>
      </c>
      <c r="F135" s="10" t="str">
        <f t="shared" si="12"/>
        <v>non</v>
      </c>
      <c r="G135" s="10" t="str">
        <f t="shared" si="13"/>
        <v>non</v>
      </c>
      <c r="H135" s="10" t="str">
        <f t="shared" si="14"/>
        <v>non</v>
      </c>
      <c r="I135" s="10" t="s">
        <v>6</v>
      </c>
      <c r="J135" s="30">
        <v>491597250</v>
      </c>
    </row>
    <row r="136" spans="1:10" ht="14.5" customHeight="1" x14ac:dyDescent="0.35">
      <c r="A136" s="29" t="s">
        <v>426</v>
      </c>
      <c r="B136" s="21" t="s">
        <v>112</v>
      </c>
      <c r="C136" s="21">
        <v>4000</v>
      </c>
      <c r="D136" s="2" t="s">
        <v>9</v>
      </c>
      <c r="E136" s="2" t="s">
        <v>9</v>
      </c>
      <c r="F136" s="10" t="str">
        <f t="shared" si="12"/>
        <v>non</v>
      </c>
      <c r="G136" s="10" t="str">
        <f t="shared" si="13"/>
        <v>non</v>
      </c>
      <c r="H136" s="10" t="str">
        <f t="shared" si="14"/>
        <v>non</v>
      </c>
      <c r="I136" s="29" t="s">
        <v>6</v>
      </c>
      <c r="J136" s="32">
        <v>492048796</v>
      </c>
    </row>
    <row r="137" spans="1:10" ht="14.5" customHeight="1" x14ac:dyDescent="0.35">
      <c r="A137" s="61" t="s">
        <v>252</v>
      </c>
      <c r="B137" s="18" t="s">
        <v>253</v>
      </c>
      <c r="C137" s="64">
        <v>5140</v>
      </c>
      <c r="D137" s="2" t="s">
        <v>9</v>
      </c>
      <c r="E137" s="10" t="s">
        <v>345</v>
      </c>
      <c r="F137" s="10" t="str">
        <f t="shared" si="12"/>
        <v>non</v>
      </c>
      <c r="G137" s="10" t="str">
        <f t="shared" si="13"/>
        <v>non</v>
      </c>
      <c r="H137" s="10" t="str">
        <f t="shared" si="14"/>
        <v>non</v>
      </c>
      <c r="I137" s="10" t="s">
        <v>6</v>
      </c>
      <c r="J137" s="30">
        <v>479650176</v>
      </c>
    </row>
    <row r="138" spans="1:10" ht="14.5" customHeight="1" x14ac:dyDescent="0.35">
      <c r="A138" s="61" t="s">
        <v>254</v>
      </c>
      <c r="B138" s="18" t="s">
        <v>255</v>
      </c>
      <c r="C138" s="64">
        <v>6700</v>
      </c>
      <c r="D138" s="2" t="s">
        <v>9</v>
      </c>
      <c r="E138" s="10" t="s">
        <v>344</v>
      </c>
      <c r="F138" s="10" t="str">
        <f t="shared" ref="F138:F169" si="15">IF(COUNTIF(E138,"*CAA*"),"oui","non")</f>
        <v>non</v>
      </c>
      <c r="G138" s="10" t="str">
        <f t="shared" ref="G138:G169" si="16">IF(COUNTIF(E138,"*intellectuelle*"),"oui","non")</f>
        <v>oui</v>
      </c>
      <c r="H138" s="10" t="str">
        <f t="shared" ref="H138:H169" si="17">IF(COUNTIF(E138,"* alimentaires*"),"oui","non")</f>
        <v>oui</v>
      </c>
      <c r="I138" s="10" t="s">
        <v>6</v>
      </c>
      <c r="J138" s="30">
        <v>497625568</v>
      </c>
    </row>
    <row r="139" spans="1:10" ht="14.5" customHeight="1" x14ac:dyDescent="0.35">
      <c r="A139" s="55" t="s">
        <v>256</v>
      </c>
      <c r="B139" s="18" t="s">
        <v>257</v>
      </c>
      <c r="C139" s="64">
        <v>6230</v>
      </c>
      <c r="D139" s="2" t="s">
        <v>9</v>
      </c>
      <c r="E139" s="10" t="s">
        <v>343</v>
      </c>
      <c r="F139" s="10" t="str">
        <f t="shared" si="15"/>
        <v>non</v>
      </c>
      <c r="G139" s="10" t="str">
        <f t="shared" si="16"/>
        <v>oui</v>
      </c>
      <c r="H139" s="10" t="str">
        <f t="shared" si="17"/>
        <v>non</v>
      </c>
      <c r="I139" s="10" t="s">
        <v>6</v>
      </c>
      <c r="J139" s="30">
        <v>497251058</v>
      </c>
    </row>
    <row r="140" spans="1:10" ht="14.5" customHeight="1" x14ac:dyDescent="0.35">
      <c r="A140" s="61" t="s">
        <v>258</v>
      </c>
      <c r="B140" s="18" t="s">
        <v>259</v>
      </c>
      <c r="C140" s="64">
        <v>1457</v>
      </c>
      <c r="D140" s="2" t="s">
        <v>9</v>
      </c>
      <c r="E140" s="10" t="s">
        <v>342</v>
      </c>
      <c r="F140" s="10" t="str">
        <f t="shared" si="15"/>
        <v>oui</v>
      </c>
      <c r="G140" s="10" t="str">
        <f t="shared" si="16"/>
        <v>oui</v>
      </c>
      <c r="H140" s="10" t="str">
        <f t="shared" si="17"/>
        <v>oui</v>
      </c>
      <c r="I140" s="10" t="s">
        <v>6</v>
      </c>
      <c r="J140" s="30" t="s">
        <v>301</v>
      </c>
    </row>
    <row r="141" spans="1:10" ht="14.5" customHeight="1" x14ac:dyDescent="0.35">
      <c r="A141" s="61" t="s">
        <v>260</v>
      </c>
      <c r="B141" s="18" t="s">
        <v>261</v>
      </c>
      <c r="C141" s="64">
        <v>6730</v>
      </c>
      <c r="D141" s="2" t="s">
        <v>9</v>
      </c>
      <c r="E141" s="10" t="s">
        <v>341</v>
      </c>
      <c r="F141" s="10" t="str">
        <f t="shared" si="15"/>
        <v>oui</v>
      </c>
      <c r="G141" s="10" t="str">
        <f t="shared" si="16"/>
        <v>non</v>
      </c>
      <c r="H141" s="10" t="str">
        <f t="shared" si="17"/>
        <v>non</v>
      </c>
      <c r="I141" s="10" t="s">
        <v>6</v>
      </c>
      <c r="J141" s="30">
        <v>497841376</v>
      </c>
    </row>
    <row r="142" spans="1:10" ht="14.5" customHeight="1" x14ac:dyDescent="0.35">
      <c r="A142" s="61" t="s">
        <v>262</v>
      </c>
      <c r="B142" s="22" t="s">
        <v>415</v>
      </c>
      <c r="C142" s="64">
        <v>4630</v>
      </c>
      <c r="D142" s="2" t="s">
        <v>9</v>
      </c>
      <c r="E142" s="10" t="s">
        <v>340</v>
      </c>
      <c r="F142" s="10" t="str">
        <f t="shared" si="15"/>
        <v>non</v>
      </c>
      <c r="G142" s="10" t="str">
        <f t="shared" si="16"/>
        <v>non</v>
      </c>
      <c r="H142" s="10" t="str">
        <f t="shared" si="17"/>
        <v>non</v>
      </c>
      <c r="I142" s="10" t="s">
        <v>6</v>
      </c>
      <c r="J142" s="30" t="s">
        <v>302</v>
      </c>
    </row>
    <row r="143" spans="1:10" ht="14.5" customHeight="1" x14ac:dyDescent="0.35">
      <c r="A143" s="61" t="s">
        <v>262</v>
      </c>
      <c r="B143" s="22" t="s">
        <v>416</v>
      </c>
      <c r="C143" s="64">
        <v>4877</v>
      </c>
      <c r="D143" s="2" t="s">
        <v>9</v>
      </c>
      <c r="E143" s="10" t="s">
        <v>340</v>
      </c>
      <c r="F143" s="10" t="str">
        <f t="shared" si="15"/>
        <v>non</v>
      </c>
      <c r="G143" s="10" t="str">
        <f t="shared" si="16"/>
        <v>non</v>
      </c>
      <c r="H143" s="10" t="str">
        <f t="shared" si="17"/>
        <v>non</v>
      </c>
      <c r="I143" s="10" t="s">
        <v>6</v>
      </c>
      <c r="J143" s="30" t="s">
        <v>302</v>
      </c>
    </row>
    <row r="144" spans="1:10" ht="14.5" customHeight="1" x14ac:dyDescent="0.35">
      <c r="A144" s="61" t="s">
        <v>782</v>
      </c>
      <c r="B144" s="22" t="s">
        <v>417</v>
      </c>
      <c r="C144" s="64">
        <v>4720</v>
      </c>
      <c r="D144" s="2" t="s">
        <v>9</v>
      </c>
      <c r="E144" s="10" t="s">
        <v>339</v>
      </c>
      <c r="F144" s="10" t="str">
        <f t="shared" si="15"/>
        <v>oui</v>
      </c>
      <c r="G144" s="10" t="str">
        <f t="shared" si="16"/>
        <v>non</v>
      </c>
      <c r="H144" s="10" t="str">
        <f t="shared" si="17"/>
        <v>oui</v>
      </c>
      <c r="I144" s="10" t="s">
        <v>6</v>
      </c>
      <c r="J144" s="30">
        <v>476637889</v>
      </c>
    </row>
    <row r="145" spans="1:10" ht="14.5" customHeight="1" x14ac:dyDescent="0.35">
      <c r="A145" s="61" t="s">
        <v>782</v>
      </c>
      <c r="B145" s="22" t="s">
        <v>418</v>
      </c>
      <c r="C145" s="64">
        <v>4340</v>
      </c>
      <c r="D145" s="2" t="s">
        <v>9</v>
      </c>
      <c r="E145" s="10" t="s">
        <v>339</v>
      </c>
      <c r="F145" s="10" t="str">
        <f t="shared" si="15"/>
        <v>oui</v>
      </c>
      <c r="G145" s="10" t="str">
        <f t="shared" si="16"/>
        <v>non</v>
      </c>
      <c r="H145" s="10" t="str">
        <f t="shared" si="17"/>
        <v>oui</v>
      </c>
      <c r="I145" s="10" t="s">
        <v>6</v>
      </c>
      <c r="J145" s="30">
        <v>476637889</v>
      </c>
    </row>
    <row r="146" spans="1:10" ht="14.5" customHeight="1" x14ac:dyDescent="0.35">
      <c r="A146" s="61" t="s">
        <v>781</v>
      </c>
      <c r="B146" s="21" t="s">
        <v>780</v>
      </c>
      <c r="C146" s="64">
        <v>7800</v>
      </c>
      <c r="D146" s="64" t="s">
        <v>9</v>
      </c>
      <c r="E146" s="10" t="s">
        <v>9</v>
      </c>
      <c r="F146" s="10" t="str">
        <f t="shared" si="15"/>
        <v>non</v>
      </c>
      <c r="G146" s="10" t="str">
        <f t="shared" si="16"/>
        <v>non</v>
      </c>
      <c r="H146" s="10" t="str">
        <f t="shared" si="17"/>
        <v>non</v>
      </c>
      <c r="I146" s="15" t="s">
        <v>6</v>
      </c>
      <c r="J146" s="33">
        <v>474654753</v>
      </c>
    </row>
    <row r="147" spans="1:10" ht="14.5" customHeight="1" x14ac:dyDescent="0.35">
      <c r="A147" s="61" t="s">
        <v>779</v>
      </c>
      <c r="B147" s="18" t="s">
        <v>263</v>
      </c>
      <c r="C147" s="64">
        <v>4830</v>
      </c>
      <c r="D147" s="2" t="s">
        <v>9</v>
      </c>
      <c r="E147" s="10" t="s">
        <v>338</v>
      </c>
      <c r="F147" s="10" t="str">
        <f t="shared" si="15"/>
        <v>oui</v>
      </c>
      <c r="G147" s="10" t="str">
        <f t="shared" si="16"/>
        <v>oui</v>
      </c>
      <c r="H147" s="10" t="str">
        <f t="shared" si="17"/>
        <v>oui</v>
      </c>
      <c r="I147" s="10" t="s">
        <v>6</v>
      </c>
      <c r="J147" s="30">
        <v>499055963</v>
      </c>
    </row>
    <row r="148" spans="1:10" ht="14.5" customHeight="1" x14ac:dyDescent="0.35">
      <c r="A148" s="61" t="s">
        <v>778</v>
      </c>
      <c r="B148" s="18" t="s">
        <v>264</v>
      </c>
      <c r="C148" s="64">
        <v>6920</v>
      </c>
      <c r="D148" s="2" t="s">
        <v>9</v>
      </c>
      <c r="E148" s="10" t="s">
        <v>337</v>
      </c>
      <c r="F148" s="10" t="str">
        <f t="shared" si="15"/>
        <v>oui</v>
      </c>
      <c r="G148" s="10" t="str">
        <f t="shared" si="16"/>
        <v>non</v>
      </c>
      <c r="H148" s="10" t="str">
        <f t="shared" si="17"/>
        <v>non</v>
      </c>
      <c r="I148" s="10" t="s">
        <v>6</v>
      </c>
      <c r="J148" s="30">
        <v>478930884</v>
      </c>
    </row>
    <row r="149" spans="1:10" ht="14.5" customHeight="1" x14ac:dyDescent="0.35">
      <c r="A149" s="61" t="s">
        <v>265</v>
      </c>
      <c r="B149" s="18" t="s">
        <v>266</v>
      </c>
      <c r="C149" s="64">
        <v>4470</v>
      </c>
      <c r="D149" s="2" t="s">
        <v>9</v>
      </c>
      <c r="E149" s="10" t="s">
        <v>336</v>
      </c>
      <c r="F149" s="10" t="str">
        <f t="shared" si="15"/>
        <v>oui</v>
      </c>
      <c r="G149" s="10" t="str">
        <f t="shared" si="16"/>
        <v>non</v>
      </c>
      <c r="H149" s="10" t="str">
        <f t="shared" si="17"/>
        <v>non</v>
      </c>
      <c r="I149" s="10" t="s">
        <v>6</v>
      </c>
      <c r="J149" s="30">
        <v>491593524</v>
      </c>
    </row>
    <row r="150" spans="1:10" ht="14.5" customHeight="1" x14ac:dyDescent="0.35">
      <c r="A150" s="61" t="s">
        <v>777</v>
      </c>
      <c r="B150" s="18" t="s">
        <v>267</v>
      </c>
      <c r="C150" s="64">
        <v>7332</v>
      </c>
      <c r="D150" s="2" t="s">
        <v>9</v>
      </c>
      <c r="E150" s="10" t="s">
        <v>335</v>
      </c>
      <c r="F150" s="10" t="str">
        <f t="shared" si="15"/>
        <v>non</v>
      </c>
      <c r="G150" s="10" t="str">
        <f t="shared" si="16"/>
        <v>oui</v>
      </c>
      <c r="H150" s="10" t="str">
        <f t="shared" si="17"/>
        <v>non</v>
      </c>
      <c r="I150" s="10" t="s">
        <v>6</v>
      </c>
      <c r="J150" s="30">
        <v>472536588</v>
      </c>
    </row>
    <row r="151" spans="1:10" ht="14.5" customHeight="1" x14ac:dyDescent="0.35">
      <c r="A151" s="61" t="s">
        <v>268</v>
      </c>
      <c r="B151" s="18" t="s">
        <v>269</v>
      </c>
      <c r="C151" s="64">
        <v>1332</v>
      </c>
      <c r="D151" s="2" t="s">
        <v>9</v>
      </c>
      <c r="E151" s="10" t="s">
        <v>334</v>
      </c>
      <c r="F151" s="10" t="str">
        <f t="shared" si="15"/>
        <v>non</v>
      </c>
      <c r="G151" s="10" t="str">
        <f t="shared" si="16"/>
        <v>oui</v>
      </c>
      <c r="H151" s="10" t="str">
        <f t="shared" si="17"/>
        <v>oui</v>
      </c>
      <c r="I151" s="10" t="s">
        <v>6</v>
      </c>
      <c r="J151" s="30" t="s">
        <v>303</v>
      </c>
    </row>
    <row r="152" spans="1:10" ht="14.5" customHeight="1" x14ac:dyDescent="0.35">
      <c r="A152" s="61" t="s">
        <v>270</v>
      </c>
      <c r="B152" s="22" t="s">
        <v>419</v>
      </c>
      <c r="C152" s="64">
        <v>1470</v>
      </c>
      <c r="D152" s="2" t="s">
        <v>9</v>
      </c>
      <c r="E152" s="10" t="s">
        <v>333</v>
      </c>
      <c r="F152" s="10" t="str">
        <f t="shared" si="15"/>
        <v>non</v>
      </c>
      <c r="G152" s="10" t="str">
        <f t="shared" si="16"/>
        <v>non</v>
      </c>
      <c r="H152" s="10" t="str">
        <f t="shared" si="17"/>
        <v>non</v>
      </c>
      <c r="I152" s="10" t="s">
        <v>6</v>
      </c>
      <c r="J152" s="30" t="s">
        <v>9</v>
      </c>
    </row>
    <row r="153" spans="1:10" ht="14.5" customHeight="1" x14ac:dyDescent="0.35">
      <c r="A153" s="61" t="s">
        <v>271</v>
      </c>
      <c r="B153" s="18" t="s">
        <v>272</v>
      </c>
      <c r="C153" s="64">
        <v>6800</v>
      </c>
      <c r="D153" s="2" t="s">
        <v>9</v>
      </c>
      <c r="E153" s="10" t="s">
        <v>332</v>
      </c>
      <c r="F153" s="10" t="str">
        <f t="shared" si="15"/>
        <v>non</v>
      </c>
      <c r="G153" s="10" t="str">
        <f t="shared" si="16"/>
        <v>non</v>
      </c>
      <c r="H153" s="10" t="str">
        <f t="shared" si="17"/>
        <v>non</v>
      </c>
      <c r="I153" s="10" t="s">
        <v>6</v>
      </c>
      <c r="J153" s="30">
        <v>61225062</v>
      </c>
    </row>
    <row r="154" spans="1:10" ht="14.5" customHeight="1" x14ac:dyDescent="0.35">
      <c r="A154" s="61" t="s">
        <v>273</v>
      </c>
      <c r="B154" s="18" t="s">
        <v>274</v>
      </c>
      <c r="C154" s="64">
        <v>4432</v>
      </c>
      <c r="D154" s="2" t="s">
        <v>9</v>
      </c>
      <c r="E154" s="10" t="s">
        <v>331</v>
      </c>
      <c r="F154" s="10" t="str">
        <f t="shared" si="15"/>
        <v>oui</v>
      </c>
      <c r="G154" s="10" t="str">
        <f t="shared" si="16"/>
        <v>oui</v>
      </c>
      <c r="H154" s="10" t="str">
        <f t="shared" si="17"/>
        <v>oui</v>
      </c>
      <c r="I154" s="10" t="s">
        <v>6</v>
      </c>
      <c r="J154" s="30">
        <v>493673121</v>
      </c>
    </row>
    <row r="155" spans="1:10" ht="14.5" customHeight="1" x14ac:dyDescent="0.35">
      <c r="A155" s="61" t="s">
        <v>275</v>
      </c>
      <c r="B155" s="18" t="s">
        <v>276</v>
      </c>
      <c r="C155" s="64">
        <v>6460</v>
      </c>
      <c r="D155" s="2" t="s">
        <v>9</v>
      </c>
      <c r="E155" s="10" t="s">
        <v>330</v>
      </c>
      <c r="F155" s="10" t="str">
        <f t="shared" si="15"/>
        <v>non</v>
      </c>
      <c r="G155" s="10" t="str">
        <f t="shared" si="16"/>
        <v>oui</v>
      </c>
      <c r="H155" s="10" t="str">
        <f t="shared" si="17"/>
        <v>non</v>
      </c>
      <c r="I155" s="10" t="s">
        <v>6</v>
      </c>
      <c r="J155" s="30">
        <v>60215133</v>
      </c>
    </row>
    <row r="156" spans="1:10" ht="14.5" customHeight="1" x14ac:dyDescent="0.35">
      <c r="A156" s="61" t="s">
        <v>277</v>
      </c>
      <c r="B156" s="18" t="s">
        <v>278</v>
      </c>
      <c r="C156" s="64">
        <v>7712</v>
      </c>
      <c r="D156" s="2" t="s">
        <v>9</v>
      </c>
      <c r="E156" s="10" t="s">
        <v>329</v>
      </c>
      <c r="F156" s="10" t="str">
        <f t="shared" si="15"/>
        <v>non</v>
      </c>
      <c r="G156" s="10" t="str">
        <f t="shared" si="16"/>
        <v>non</v>
      </c>
      <c r="H156" s="10" t="str">
        <f t="shared" si="17"/>
        <v>oui</v>
      </c>
      <c r="I156" s="10" t="s">
        <v>6</v>
      </c>
      <c r="J156" s="30">
        <v>478790380</v>
      </c>
    </row>
    <row r="157" spans="1:10" ht="14.5" customHeight="1" x14ac:dyDescent="0.35">
      <c r="A157" s="61" t="s">
        <v>776</v>
      </c>
      <c r="B157" s="18" t="s">
        <v>279</v>
      </c>
      <c r="C157" s="64">
        <v>4190</v>
      </c>
      <c r="D157" s="2" t="s">
        <v>9</v>
      </c>
      <c r="E157" s="10" t="s">
        <v>327</v>
      </c>
      <c r="F157" s="10" t="str">
        <f t="shared" si="15"/>
        <v>oui</v>
      </c>
      <c r="G157" s="10" t="str">
        <f t="shared" si="16"/>
        <v>oui</v>
      </c>
      <c r="H157" s="10" t="str">
        <f t="shared" si="17"/>
        <v>non</v>
      </c>
      <c r="I157" s="10" t="s">
        <v>6</v>
      </c>
      <c r="J157" s="30">
        <v>470594530</v>
      </c>
    </row>
    <row r="158" spans="1:10" ht="14.5" customHeight="1" x14ac:dyDescent="0.35">
      <c r="A158" s="61" t="s">
        <v>775</v>
      </c>
      <c r="B158" s="18" t="s">
        <v>280</v>
      </c>
      <c r="C158" s="64">
        <v>4000</v>
      </c>
      <c r="D158" s="2" t="s">
        <v>9</v>
      </c>
      <c r="E158" s="10" t="s">
        <v>328</v>
      </c>
      <c r="F158" s="10" t="str">
        <f t="shared" si="15"/>
        <v>oui</v>
      </c>
      <c r="G158" s="10" t="str">
        <f t="shared" si="16"/>
        <v>oui</v>
      </c>
      <c r="H158" s="10" t="str">
        <f t="shared" si="17"/>
        <v>oui</v>
      </c>
      <c r="I158" s="10" t="s">
        <v>6</v>
      </c>
      <c r="J158" s="30">
        <v>498365179</v>
      </c>
    </row>
    <row r="159" spans="1:10" ht="14.5" customHeight="1" x14ac:dyDescent="0.35">
      <c r="A159" s="61" t="s">
        <v>281</v>
      </c>
      <c r="B159" s="18" t="s">
        <v>282</v>
      </c>
      <c r="C159" s="64">
        <v>1430</v>
      </c>
      <c r="D159" s="2" t="s">
        <v>9</v>
      </c>
      <c r="E159" s="10" t="s">
        <v>326</v>
      </c>
      <c r="F159" s="10" t="str">
        <f t="shared" si="15"/>
        <v>non</v>
      </c>
      <c r="G159" s="10" t="str">
        <f t="shared" si="16"/>
        <v>oui</v>
      </c>
      <c r="H159" s="10" t="str">
        <f t="shared" si="17"/>
        <v>non</v>
      </c>
      <c r="I159" s="10" t="s">
        <v>6</v>
      </c>
      <c r="J159" s="30">
        <v>486550890</v>
      </c>
    </row>
    <row r="160" spans="1:10" ht="14.5" customHeight="1" x14ac:dyDescent="0.35">
      <c r="A160" s="61" t="s">
        <v>774</v>
      </c>
      <c r="B160" s="21" t="s">
        <v>773</v>
      </c>
      <c r="C160" s="64">
        <v>7000</v>
      </c>
      <c r="D160" s="2" t="s">
        <v>9</v>
      </c>
      <c r="E160" s="10" t="s">
        <v>325</v>
      </c>
      <c r="F160" s="10" t="str">
        <f t="shared" si="15"/>
        <v>non</v>
      </c>
      <c r="G160" s="10" t="str">
        <f t="shared" si="16"/>
        <v>oui</v>
      </c>
      <c r="H160" s="10" t="str">
        <f t="shared" si="17"/>
        <v>oui</v>
      </c>
      <c r="I160" s="10" t="s">
        <v>6</v>
      </c>
      <c r="J160" s="30" t="s">
        <v>9</v>
      </c>
    </row>
    <row r="161" spans="1:11" ht="14.5" customHeight="1" x14ac:dyDescent="0.35">
      <c r="A161" s="61" t="s">
        <v>772</v>
      </c>
      <c r="B161" s="21" t="s">
        <v>771</v>
      </c>
      <c r="C161" s="64">
        <v>5330</v>
      </c>
      <c r="D161" s="64" t="s">
        <v>9</v>
      </c>
      <c r="E161" s="10" t="s">
        <v>9</v>
      </c>
      <c r="F161" s="10" t="str">
        <f t="shared" si="15"/>
        <v>non</v>
      </c>
      <c r="G161" s="10" t="str">
        <f t="shared" si="16"/>
        <v>non</v>
      </c>
      <c r="H161" s="10" t="str">
        <f t="shared" si="17"/>
        <v>non</v>
      </c>
      <c r="I161" s="10" t="s">
        <v>6</v>
      </c>
      <c r="J161" s="33" t="s">
        <v>770</v>
      </c>
    </row>
    <row r="162" spans="1:11" ht="14.5" customHeight="1" x14ac:dyDescent="0.35">
      <c r="A162" s="61" t="s">
        <v>283</v>
      </c>
      <c r="B162" s="18" t="s">
        <v>284</v>
      </c>
      <c r="C162" s="64">
        <v>4261</v>
      </c>
      <c r="D162" s="2" t="s">
        <v>9</v>
      </c>
      <c r="E162" s="10" t="s">
        <v>324</v>
      </c>
      <c r="F162" s="10" t="str">
        <f t="shared" si="15"/>
        <v>oui</v>
      </c>
      <c r="G162" s="10" t="str">
        <f t="shared" si="16"/>
        <v>oui</v>
      </c>
      <c r="H162" s="10" t="str">
        <f t="shared" si="17"/>
        <v>non</v>
      </c>
      <c r="I162" s="10" t="s">
        <v>6</v>
      </c>
      <c r="J162" s="30">
        <v>488143479</v>
      </c>
    </row>
    <row r="163" spans="1:11" ht="14.5" customHeight="1" x14ac:dyDescent="0.35">
      <c r="A163" s="61" t="s">
        <v>285</v>
      </c>
      <c r="B163" s="18" t="s">
        <v>286</v>
      </c>
      <c r="C163" s="64">
        <v>6700</v>
      </c>
      <c r="D163" s="2" t="s">
        <v>9</v>
      </c>
      <c r="E163" s="10" t="s">
        <v>323</v>
      </c>
      <c r="F163" s="10" t="str">
        <f t="shared" si="15"/>
        <v>non</v>
      </c>
      <c r="G163" s="10" t="str">
        <f t="shared" si="16"/>
        <v>non</v>
      </c>
      <c r="H163" s="10" t="str">
        <f t="shared" si="17"/>
        <v>non</v>
      </c>
      <c r="I163" s="10" t="s">
        <v>6</v>
      </c>
      <c r="J163" s="30" t="s">
        <v>9</v>
      </c>
    </row>
    <row r="164" spans="1:11" ht="14.5" customHeight="1" x14ac:dyDescent="0.35">
      <c r="A164" s="29" t="s">
        <v>69</v>
      </c>
      <c r="B164" s="19" t="s">
        <v>70</v>
      </c>
      <c r="C164" s="2">
        <v>1370</v>
      </c>
      <c r="D164" s="2" t="s">
        <v>9</v>
      </c>
      <c r="E164" s="2" t="s">
        <v>9</v>
      </c>
      <c r="F164" s="10" t="str">
        <f t="shared" si="15"/>
        <v>non</v>
      </c>
      <c r="G164" s="10" t="str">
        <f t="shared" si="16"/>
        <v>non</v>
      </c>
      <c r="H164" s="10" t="str">
        <f t="shared" si="17"/>
        <v>non</v>
      </c>
      <c r="I164" s="2" t="s">
        <v>5</v>
      </c>
      <c r="J164" s="32" t="s">
        <v>424</v>
      </c>
      <c r="K164" s="63" t="s">
        <v>769</v>
      </c>
    </row>
    <row r="165" spans="1:11" ht="14.5" customHeight="1" x14ac:dyDescent="0.35">
      <c r="A165" s="29" t="s">
        <v>69</v>
      </c>
      <c r="B165" s="19" t="s">
        <v>71</v>
      </c>
      <c r="C165" s="2">
        <v>1380</v>
      </c>
      <c r="D165" s="2" t="s">
        <v>9</v>
      </c>
      <c r="E165" s="2" t="s">
        <v>9</v>
      </c>
      <c r="F165" s="10" t="str">
        <f t="shared" si="15"/>
        <v>non</v>
      </c>
      <c r="G165" s="10" t="str">
        <f t="shared" si="16"/>
        <v>non</v>
      </c>
      <c r="H165" s="10" t="str">
        <f t="shared" si="17"/>
        <v>non</v>
      </c>
      <c r="I165" s="2" t="s">
        <v>5</v>
      </c>
      <c r="J165" s="32" t="s">
        <v>425</v>
      </c>
      <c r="K165" s="63"/>
    </row>
    <row r="166" spans="1:11" ht="14.5" customHeight="1" x14ac:dyDescent="0.35">
      <c r="A166" s="61" t="s">
        <v>768</v>
      </c>
      <c r="B166" s="21" t="s">
        <v>767</v>
      </c>
      <c r="C166" s="64">
        <v>1348</v>
      </c>
      <c r="D166" s="64" t="s">
        <v>9</v>
      </c>
      <c r="E166" s="10" t="s">
        <v>9</v>
      </c>
      <c r="F166" s="10" t="str">
        <f t="shared" si="15"/>
        <v>non</v>
      </c>
      <c r="G166" s="10" t="str">
        <f t="shared" si="16"/>
        <v>non</v>
      </c>
      <c r="H166" s="10" t="str">
        <f t="shared" si="17"/>
        <v>non</v>
      </c>
      <c r="I166" s="10" t="s">
        <v>6</v>
      </c>
      <c r="J166" s="33">
        <v>492167834</v>
      </c>
    </row>
    <row r="167" spans="1:11" ht="14.5" customHeight="1" x14ac:dyDescent="0.35">
      <c r="A167" s="61" t="s">
        <v>287</v>
      </c>
      <c r="B167" s="22" t="s">
        <v>420</v>
      </c>
      <c r="C167" s="64">
        <v>7040</v>
      </c>
      <c r="D167" s="2" t="s">
        <v>9</v>
      </c>
      <c r="E167" s="10" t="s">
        <v>322</v>
      </c>
      <c r="F167" s="10" t="str">
        <f t="shared" si="15"/>
        <v>oui</v>
      </c>
      <c r="G167" s="10" t="str">
        <f t="shared" si="16"/>
        <v>oui</v>
      </c>
      <c r="H167" s="10" t="str">
        <f t="shared" si="17"/>
        <v>non</v>
      </c>
      <c r="I167" s="10" t="s">
        <v>6</v>
      </c>
      <c r="J167" s="30">
        <v>475814607</v>
      </c>
    </row>
    <row r="168" spans="1:11" ht="14.5" customHeight="1" x14ac:dyDescent="0.35">
      <c r="A168" s="61" t="s">
        <v>287</v>
      </c>
      <c r="B168" s="22" t="s">
        <v>421</v>
      </c>
      <c r="C168" s="64">
        <v>6560</v>
      </c>
      <c r="D168" s="2" t="s">
        <v>9</v>
      </c>
      <c r="E168" s="10" t="s">
        <v>322</v>
      </c>
      <c r="F168" s="10" t="str">
        <f t="shared" si="15"/>
        <v>oui</v>
      </c>
      <c r="G168" s="10" t="str">
        <f t="shared" si="16"/>
        <v>oui</v>
      </c>
      <c r="H168" s="10" t="str">
        <f t="shared" si="17"/>
        <v>non</v>
      </c>
      <c r="I168" s="10" t="s">
        <v>6</v>
      </c>
      <c r="J168" s="30">
        <v>475814607</v>
      </c>
    </row>
    <row r="169" spans="1:11" ht="14.5" customHeight="1" x14ac:dyDescent="0.35">
      <c r="A169" s="61" t="s">
        <v>766</v>
      </c>
      <c r="B169" s="21" t="s">
        <v>765</v>
      </c>
      <c r="C169" s="64">
        <v>1350</v>
      </c>
      <c r="D169" s="64" t="s">
        <v>9</v>
      </c>
      <c r="E169" s="10" t="s">
        <v>9</v>
      </c>
      <c r="F169" s="10" t="str">
        <f t="shared" si="15"/>
        <v>non</v>
      </c>
      <c r="G169" s="10" t="str">
        <f t="shared" si="16"/>
        <v>non</v>
      </c>
      <c r="H169" s="10" t="str">
        <f t="shared" si="17"/>
        <v>non</v>
      </c>
      <c r="I169" s="10" t="s">
        <v>6</v>
      </c>
      <c r="J169" s="33">
        <v>10243100</v>
      </c>
    </row>
    <row r="170" spans="1:11" ht="14.5" customHeight="1" x14ac:dyDescent="0.35">
      <c r="A170" s="29" t="s">
        <v>753</v>
      </c>
      <c r="B170" s="18" t="s">
        <v>650</v>
      </c>
      <c r="C170" s="64">
        <v>5030</v>
      </c>
      <c r="D170" s="64" t="s">
        <v>647</v>
      </c>
      <c r="E170" s="10" t="s">
        <v>307</v>
      </c>
      <c r="F170" s="10" t="str">
        <f t="shared" ref="F170:F201" si="18">IF(COUNTIF(E170,"*CAA*"),"oui","non")</f>
        <v>oui</v>
      </c>
      <c r="G170" s="10" t="str">
        <f t="shared" ref="G170:G181" si="19">IF(COUNTIF(E170,"*intellectuelle*"),"oui","non")</f>
        <v>non</v>
      </c>
      <c r="H170" s="10" t="str">
        <f t="shared" ref="H170:H181" si="20">IF(COUNTIF(E170,"* alimentaires*"),"oui","non")</f>
        <v>non</v>
      </c>
      <c r="I170" s="10" t="s">
        <v>7</v>
      </c>
      <c r="J170" s="33">
        <v>487878027</v>
      </c>
    </row>
    <row r="171" spans="1:11" ht="14.5" customHeight="1" x14ac:dyDescent="0.35">
      <c r="A171" s="61" t="s">
        <v>288</v>
      </c>
      <c r="B171" s="18" t="s">
        <v>289</v>
      </c>
      <c r="C171" s="64">
        <v>1401</v>
      </c>
      <c r="D171" s="2" t="s">
        <v>9</v>
      </c>
      <c r="E171" s="10" t="s">
        <v>321</v>
      </c>
      <c r="F171" s="10" t="str">
        <f t="shared" si="18"/>
        <v>oui</v>
      </c>
      <c r="G171" s="10" t="str">
        <f t="shared" si="19"/>
        <v>oui</v>
      </c>
      <c r="H171" s="10" t="str">
        <f t="shared" si="20"/>
        <v>oui</v>
      </c>
      <c r="I171" s="10" t="s">
        <v>6</v>
      </c>
      <c r="J171" s="30">
        <v>472647967</v>
      </c>
    </row>
    <row r="172" spans="1:11" ht="14.5" customHeight="1" x14ac:dyDescent="0.35">
      <c r="A172" s="61" t="s">
        <v>764</v>
      </c>
      <c r="B172" s="21" t="s">
        <v>763</v>
      </c>
      <c r="C172" s="64">
        <v>7160</v>
      </c>
      <c r="D172" s="64" t="s">
        <v>9</v>
      </c>
      <c r="E172" s="10" t="s">
        <v>9</v>
      </c>
      <c r="F172" s="10" t="str">
        <f t="shared" si="18"/>
        <v>non</v>
      </c>
      <c r="G172" s="10" t="str">
        <f t="shared" si="19"/>
        <v>non</v>
      </c>
      <c r="H172" s="10" t="str">
        <f t="shared" si="20"/>
        <v>non</v>
      </c>
      <c r="I172" s="15" t="s">
        <v>6</v>
      </c>
      <c r="J172" s="33">
        <v>495796986</v>
      </c>
    </row>
    <row r="173" spans="1:11" ht="14.5" customHeight="1" x14ac:dyDescent="0.35">
      <c r="A173" s="61" t="s">
        <v>762</v>
      </c>
      <c r="B173" s="21" t="s">
        <v>761</v>
      </c>
      <c r="C173" s="64">
        <v>5190</v>
      </c>
      <c r="D173" s="64" t="s">
        <v>9</v>
      </c>
      <c r="E173" s="10" t="s">
        <v>9</v>
      </c>
      <c r="F173" s="10" t="str">
        <f t="shared" si="18"/>
        <v>non</v>
      </c>
      <c r="G173" s="10" t="str">
        <f t="shared" si="19"/>
        <v>non</v>
      </c>
      <c r="H173" s="10" t="str">
        <f t="shared" si="20"/>
        <v>non</v>
      </c>
      <c r="I173" s="10" t="s">
        <v>6</v>
      </c>
      <c r="J173" s="33" t="s">
        <v>9</v>
      </c>
    </row>
    <row r="174" spans="1:11" ht="14.5" customHeight="1" x14ac:dyDescent="0.35">
      <c r="A174" s="61" t="s">
        <v>760</v>
      </c>
      <c r="B174" s="18" t="s">
        <v>290</v>
      </c>
      <c r="C174" s="64">
        <v>7022</v>
      </c>
      <c r="D174" s="2" t="s">
        <v>9</v>
      </c>
      <c r="E174" s="10" t="s">
        <v>320</v>
      </c>
      <c r="F174" s="10" t="str">
        <f t="shared" si="18"/>
        <v>oui</v>
      </c>
      <c r="G174" s="10" t="str">
        <f t="shared" si="19"/>
        <v>non</v>
      </c>
      <c r="H174" s="10" t="str">
        <f t="shared" si="20"/>
        <v>non</v>
      </c>
      <c r="I174" s="10" t="s">
        <v>6</v>
      </c>
      <c r="J174" s="30">
        <v>498283667</v>
      </c>
    </row>
    <row r="175" spans="1:11" ht="14.5" customHeight="1" x14ac:dyDescent="0.35">
      <c r="A175" s="29" t="s">
        <v>745</v>
      </c>
      <c r="B175" s="21" t="s">
        <v>746</v>
      </c>
      <c r="C175" s="2">
        <v>4550</v>
      </c>
      <c r="D175" s="2" t="s">
        <v>443</v>
      </c>
      <c r="E175" s="15" t="s">
        <v>747</v>
      </c>
      <c r="F175" s="15" t="str">
        <f t="shared" si="18"/>
        <v>oui</v>
      </c>
      <c r="G175" s="15" t="str">
        <f t="shared" si="19"/>
        <v>oui</v>
      </c>
      <c r="H175" s="15" t="str">
        <f t="shared" si="20"/>
        <v>oui</v>
      </c>
      <c r="I175" s="15" t="s">
        <v>6</v>
      </c>
      <c r="J175" s="32">
        <v>479797264</v>
      </c>
    </row>
    <row r="176" spans="1:11" ht="14.5" customHeight="1" x14ac:dyDescent="0.35">
      <c r="A176" s="61" t="s">
        <v>291</v>
      </c>
      <c r="B176" s="18" t="s">
        <v>292</v>
      </c>
      <c r="C176" s="64">
        <v>5555</v>
      </c>
      <c r="D176" s="2" t="s">
        <v>9</v>
      </c>
      <c r="E176" s="10" t="s">
        <v>319</v>
      </c>
      <c r="F176" s="10" t="str">
        <f t="shared" si="18"/>
        <v>non</v>
      </c>
      <c r="G176" s="10" t="str">
        <f t="shared" si="19"/>
        <v>oui</v>
      </c>
      <c r="H176" s="10" t="str">
        <f t="shared" si="20"/>
        <v>non</v>
      </c>
      <c r="I176" s="10" t="s">
        <v>6</v>
      </c>
      <c r="J176" s="30">
        <v>498224973</v>
      </c>
    </row>
    <row r="177" spans="1:10" ht="14.5" customHeight="1" x14ac:dyDescent="0.35">
      <c r="A177" s="61" t="s">
        <v>759</v>
      </c>
      <c r="B177" s="21" t="s">
        <v>758</v>
      </c>
      <c r="C177" s="64">
        <v>6560</v>
      </c>
      <c r="D177" s="64" t="s">
        <v>9</v>
      </c>
      <c r="E177" s="10" t="s">
        <v>9</v>
      </c>
      <c r="F177" s="10" t="str">
        <f t="shared" si="18"/>
        <v>non</v>
      </c>
      <c r="G177" s="10" t="str">
        <f t="shared" si="19"/>
        <v>non</v>
      </c>
      <c r="H177" s="10" t="str">
        <f t="shared" si="20"/>
        <v>non</v>
      </c>
      <c r="I177" s="15" t="s">
        <v>6</v>
      </c>
      <c r="J177" s="33">
        <v>474909370</v>
      </c>
    </row>
    <row r="178" spans="1:10" ht="14.5" customHeight="1" x14ac:dyDescent="0.35">
      <c r="A178" s="61" t="s">
        <v>293</v>
      </c>
      <c r="B178" s="18" t="s">
        <v>294</v>
      </c>
      <c r="C178" s="64">
        <v>4257</v>
      </c>
      <c r="D178" s="2" t="s">
        <v>9</v>
      </c>
      <c r="E178" s="10" t="s">
        <v>318</v>
      </c>
      <c r="F178" s="10" t="str">
        <f t="shared" si="18"/>
        <v>non</v>
      </c>
      <c r="G178" s="10" t="str">
        <f t="shared" si="19"/>
        <v>non</v>
      </c>
      <c r="H178" s="10" t="str">
        <f t="shared" si="20"/>
        <v>oui</v>
      </c>
      <c r="I178" s="10" t="s">
        <v>6</v>
      </c>
      <c r="J178" s="30">
        <v>479821341</v>
      </c>
    </row>
    <row r="179" spans="1:10" ht="14.5" customHeight="1" x14ac:dyDescent="0.35">
      <c r="A179" s="61" t="s">
        <v>757</v>
      </c>
      <c r="B179" s="21" t="s">
        <v>756</v>
      </c>
      <c r="C179" s="64">
        <v>7800</v>
      </c>
      <c r="D179" s="64" t="s">
        <v>9</v>
      </c>
      <c r="E179" s="10" t="s">
        <v>9</v>
      </c>
      <c r="F179" s="10" t="str">
        <f t="shared" si="18"/>
        <v>non</v>
      </c>
      <c r="G179" s="10" t="str">
        <f t="shared" si="19"/>
        <v>non</v>
      </c>
      <c r="H179" s="10" t="str">
        <f t="shared" si="20"/>
        <v>non</v>
      </c>
      <c r="I179" s="15" t="s">
        <v>6</v>
      </c>
      <c r="J179" s="33">
        <v>470770334</v>
      </c>
    </row>
    <row r="180" spans="1:10" ht="14.5" customHeight="1" x14ac:dyDescent="0.35">
      <c r="A180" s="61" t="s">
        <v>295</v>
      </c>
      <c r="B180" s="18" t="s">
        <v>422</v>
      </c>
      <c r="C180" s="64">
        <v>4280</v>
      </c>
      <c r="D180" s="2" t="s">
        <v>9</v>
      </c>
      <c r="E180" s="10" t="s">
        <v>317</v>
      </c>
      <c r="F180" s="10" t="str">
        <f t="shared" si="18"/>
        <v>non</v>
      </c>
      <c r="G180" s="10" t="str">
        <f t="shared" si="19"/>
        <v>non</v>
      </c>
      <c r="H180" s="10" t="str">
        <f t="shared" si="20"/>
        <v>non</v>
      </c>
      <c r="I180" s="10" t="s">
        <v>6</v>
      </c>
      <c r="J180" s="30">
        <v>496281920</v>
      </c>
    </row>
    <row r="181" spans="1:10" ht="14.5" customHeight="1" x14ac:dyDescent="0.35">
      <c r="A181" s="61" t="s">
        <v>296</v>
      </c>
      <c r="B181" s="18" t="s">
        <v>297</v>
      </c>
      <c r="C181" s="64">
        <v>1310</v>
      </c>
      <c r="D181" s="2" t="s">
        <v>9</v>
      </c>
      <c r="E181" s="10" t="s">
        <v>316</v>
      </c>
      <c r="F181" s="10" t="str">
        <f t="shared" si="18"/>
        <v>oui</v>
      </c>
      <c r="G181" s="10" t="str">
        <f t="shared" si="19"/>
        <v>oui</v>
      </c>
      <c r="H181" s="10" t="str">
        <f t="shared" si="20"/>
        <v>non</v>
      </c>
      <c r="I181" s="10" t="s">
        <v>6</v>
      </c>
      <c r="J181" s="30">
        <v>493941944</v>
      </c>
    </row>
  </sheetData>
  <sheetProtection algorithmName="SHA-512" hashValue="XTWJnxHRBHigNQaU80J6pb6TKsD0yMv2ywEu7PSyWGNkAfyEdtiufSPWZBRclqQfuo6zVQjp/3+f+1bDtrBEbQ==" saltValue="3R/9GSY3w8BEr11iK/ik1g==" spinCount="100000" sheet="1" objects="1" scenarios="1" sort="0" autoFilter="0"/>
  <hyperlinks>
    <hyperlink ref="A114" r:id="rId1" display="https://www.uplf.be/profil/3338/"/>
  </hyperlinks>
  <pageMargins left="0.7" right="0.7" top="0.75" bottom="0.75"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4" sqref="E4"/>
    </sheetView>
  </sheetViews>
  <sheetFormatPr baseColWidth="10" defaultRowHeight="14.5" customHeight="1" x14ac:dyDescent="0.35"/>
  <cols>
    <col min="1" max="1" width="21.26953125" style="10" customWidth="1"/>
    <col min="2" max="2" width="32.90625" style="10" customWidth="1"/>
    <col min="3" max="3" width="20.54296875" style="10" customWidth="1"/>
    <col min="4" max="4" width="21.453125" style="10" customWidth="1"/>
  </cols>
  <sheetData>
    <row r="1" spans="1:5" ht="14.5" customHeight="1" x14ac:dyDescent="0.35">
      <c r="A1" s="3" t="s">
        <v>0</v>
      </c>
      <c r="B1" s="3" t="s">
        <v>8</v>
      </c>
      <c r="C1" s="3" t="s">
        <v>204</v>
      </c>
      <c r="D1" s="3" t="s">
        <v>2</v>
      </c>
    </row>
    <row r="2" spans="1:5" ht="14.5" customHeight="1" x14ac:dyDescent="0.35">
      <c r="A2" s="15" t="s">
        <v>117</v>
      </c>
      <c r="B2" s="62" t="s">
        <v>113</v>
      </c>
      <c r="C2" s="15">
        <v>1330</v>
      </c>
      <c r="D2" s="15" t="s">
        <v>6</v>
      </c>
      <c r="E2" s="4"/>
    </row>
    <row r="3" spans="1:5" ht="14.5" customHeight="1" x14ac:dyDescent="0.35">
      <c r="A3" s="15" t="s">
        <v>118</v>
      </c>
      <c r="B3" s="62" t="s">
        <v>113</v>
      </c>
      <c r="C3" s="15">
        <v>1330</v>
      </c>
      <c r="D3" s="15" t="s">
        <v>5</v>
      </c>
      <c r="E3" s="4"/>
    </row>
    <row r="4" spans="1:5" ht="14.5" customHeight="1" x14ac:dyDescent="0.35">
      <c r="A4" s="15" t="s">
        <v>586</v>
      </c>
      <c r="B4" s="15" t="s">
        <v>709</v>
      </c>
      <c r="C4" s="15">
        <v>5310</v>
      </c>
      <c r="D4" s="15" t="s">
        <v>7</v>
      </c>
      <c r="E4" s="4"/>
    </row>
    <row r="5" spans="1:5" ht="14.5" customHeight="1" x14ac:dyDescent="0.35">
      <c r="A5" s="15" t="s">
        <v>648</v>
      </c>
      <c r="B5" s="15" t="s">
        <v>649</v>
      </c>
      <c r="C5" s="15">
        <v>6150</v>
      </c>
      <c r="D5" s="15" t="s">
        <v>5</v>
      </c>
      <c r="E5" s="4"/>
    </row>
  </sheetData>
  <sheetProtection algorithmName="SHA-512" hashValue="2LJXk17iR1e6GAjrJcGhTjzS8isIjbNLAJZHIqijfwShfyonnKtIOSvSfTVwQcyCSLBj4rCwjEC3UoDJgHmK3A==" saltValue="1y69WuPqauuAnq2kgcvCZ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7"/>
  <sheetViews>
    <sheetView workbookViewId="0">
      <selection activeCell="A8" sqref="A8"/>
    </sheetView>
  </sheetViews>
  <sheetFormatPr baseColWidth="10" defaultRowHeight="14.5" x14ac:dyDescent="0.35"/>
  <cols>
    <col min="1" max="1" width="29.08984375" style="1" customWidth="1"/>
    <col min="2" max="2" width="15.81640625" customWidth="1"/>
    <col min="3" max="3" width="17.36328125" style="10" customWidth="1"/>
    <col min="4" max="4" width="20.6328125" style="10" customWidth="1"/>
    <col min="9" max="9" width="10.90625" style="10"/>
  </cols>
  <sheetData>
    <row r="1" spans="1:9" s="1" customFormat="1" ht="14.5" customHeight="1" x14ac:dyDescent="0.35">
      <c r="A1" s="3" t="s">
        <v>0</v>
      </c>
      <c r="B1" s="3" t="s">
        <v>8</v>
      </c>
      <c r="C1" s="3" t="s">
        <v>1</v>
      </c>
      <c r="D1" s="3" t="s">
        <v>2</v>
      </c>
      <c r="E1" s="3" t="s">
        <v>23</v>
      </c>
      <c r="F1" s="3" t="s">
        <v>24</v>
      </c>
      <c r="G1" s="3"/>
      <c r="H1" s="3" t="s">
        <v>3</v>
      </c>
      <c r="I1" s="3" t="s">
        <v>4</v>
      </c>
    </row>
    <row r="2" spans="1:9" x14ac:dyDescent="0.35">
      <c r="A2" s="69" t="s">
        <v>710</v>
      </c>
      <c r="B2" s="70"/>
      <c r="C2" s="70"/>
      <c r="D2" s="70"/>
      <c r="E2" s="70"/>
      <c r="F2" s="70"/>
      <c r="G2" s="70"/>
      <c r="H2" s="70"/>
      <c r="I2" s="70"/>
    </row>
    <row r="3" spans="1:9" x14ac:dyDescent="0.35">
      <c r="A3" s="70"/>
      <c r="B3" s="70"/>
      <c r="C3" s="70"/>
      <c r="D3" s="70"/>
      <c r="E3" s="70"/>
      <c r="F3" s="70"/>
      <c r="G3" s="70"/>
      <c r="H3" s="70"/>
      <c r="I3" s="70"/>
    </row>
    <row r="4" spans="1:9" ht="14.5" customHeight="1" x14ac:dyDescent="0.35">
      <c r="A4" s="70"/>
      <c r="B4" s="70"/>
      <c r="C4" s="70"/>
      <c r="D4" s="70"/>
      <c r="E4" s="70"/>
      <c r="F4" s="70"/>
      <c r="G4" s="70"/>
      <c r="H4" s="70"/>
      <c r="I4" s="70"/>
    </row>
    <row r="5" spans="1:9" x14ac:dyDescent="0.35">
      <c r="A5" s="70"/>
      <c r="B5" s="70"/>
      <c r="C5" s="70"/>
      <c r="D5" s="70"/>
      <c r="E5" s="70"/>
      <c r="F5" s="70"/>
      <c r="G5" s="70"/>
      <c r="H5" s="70"/>
      <c r="I5" s="70"/>
    </row>
    <row r="6" spans="1:9" x14ac:dyDescent="0.35">
      <c r="A6" s="70"/>
      <c r="B6" s="70"/>
      <c r="C6" s="70"/>
      <c r="D6" s="70"/>
      <c r="E6" s="70"/>
      <c r="F6" s="70"/>
      <c r="G6" s="70"/>
      <c r="H6" s="70"/>
      <c r="I6" s="70"/>
    </row>
    <row r="7" spans="1:9" x14ac:dyDescent="0.35">
      <c r="D7"/>
    </row>
  </sheetData>
  <sheetProtection algorithmName="SHA-512" hashValue="yzOE1PS4aU2vKRFvWjUtuzgJyXN6IoyAzDrab/GyxxcP4VChZ8AUBTGHIgRgQKPHcLMQpX+zeqNiSRANQj4wHQ==" saltValue="RT7G5VDv19y8QFYicPw9Cw==" spinCount="100000" sheet="1" objects="1" scenarios="1"/>
  <mergeCells count="1">
    <mergeCell ref="A2: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DIAGNOSTIC</vt:lpstr>
      <vt:lpstr>(pédo)Psychiatres</vt:lpstr>
      <vt:lpstr>Neuropédiatres</vt:lpstr>
      <vt:lpstr>Dentistes</vt:lpstr>
      <vt:lpstr>Psychologues</vt:lpstr>
      <vt:lpstr>Neuropsychologues</vt:lpstr>
      <vt:lpstr>Logopèdes</vt:lpstr>
      <vt:lpstr>Kinésithérapeutes</vt:lpstr>
      <vt:lpstr>Sexologues</vt:lpstr>
      <vt:lpstr>Sophrologues</vt:lpstr>
      <vt:lpstr>Massothérapeutes</vt:lpstr>
      <vt:lpstr>Coachs</vt:lpstr>
      <vt:lpstr>Sage-Femme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2024-11-29T15:00:24Z</dcterms:modified>
</cp:coreProperties>
</file>